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Default Extension="png" ContentType="image/png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576" windowHeight="9528" firstSheet="7" activeTab="12"/>
  </bookViews>
  <sheets>
    <sheet name="ACCUEIL" sheetId="12" r:id="rId1"/>
    <sheet name="Formulaires" sheetId="14" r:id="rId2"/>
    <sheet name="Formulaire CLPIA" sheetId="1" r:id="rId3"/>
    <sheet name="Formulaire OPIA" sheetId="3" r:id="rId4"/>
    <sheet name="Formulaire OPLI" sheetId="2" r:id="rId5"/>
    <sheet name="Formulaire AFA" sheetId="4" r:id="rId6"/>
    <sheet name="Evaluations" sheetId="13" r:id="rId7"/>
    <sheet name="Eval OPIA" sheetId="5" r:id="rId8"/>
    <sheet name="Eval CLPIA" sheetId="7" r:id="rId9"/>
    <sheet name="Eval OPLI" sheetId="8" r:id="rId10"/>
    <sheet name="Eval AFA" sheetId="9" r:id="rId11"/>
    <sheet name="Polyvalence" sheetId="6" r:id="rId12"/>
    <sheet name="Graphique" sheetId="10" r:id="rId13"/>
  </sheets>
  <definedNames>
    <definedName name="_xlnm.Print_Area" localSheetId="5">'Formulaire AFA'!$A$1:$C$34</definedName>
    <definedName name="_xlnm.Print_Area" localSheetId="2">'Formulaire CLPIA'!$A$1:$C$38</definedName>
    <definedName name="_xlnm.Print_Area" localSheetId="3">'Formulaire OPIA'!$A$1:$C$38</definedName>
    <definedName name="_xlnm.Print_Area" localSheetId="4">'Formulaire OPLI'!$A$1:$C$34</definedName>
  </definedNames>
  <calcPr calcId="125725"/>
</workbook>
</file>

<file path=xl/calcChain.xml><?xml version="1.0" encoding="utf-8"?>
<calcChain xmlns="http://schemas.openxmlformats.org/spreadsheetml/2006/main">
  <c r="H29" i="6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G29"/>
  <c r="AF30"/>
  <c r="AG30"/>
  <c r="AH30"/>
  <c r="AF28"/>
  <c r="AG28"/>
  <c r="AH28"/>
  <c r="AF23"/>
  <c r="AG23"/>
  <c r="AH23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F28"/>
  <c r="AF26"/>
  <c r="AG26"/>
  <c r="AH26"/>
  <c r="AF24"/>
  <c r="AG24"/>
  <c r="AH24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G23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C22"/>
  <c r="AJ7"/>
  <c r="AJ21"/>
  <c r="AI21"/>
  <c r="AI7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G21"/>
  <c r="F21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G7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G20"/>
  <c r="G19"/>
  <c r="G18"/>
  <c r="F20"/>
  <c r="F19"/>
  <c r="F18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G16"/>
  <c r="G15"/>
  <c r="G14"/>
  <c r="E16"/>
  <c r="E15"/>
  <c r="E14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G11"/>
  <c r="G10"/>
  <c r="G9"/>
  <c r="D11"/>
  <c r="D10"/>
  <c r="D9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G6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G5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G4"/>
  <c r="C6"/>
  <c r="C5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G3"/>
  <c r="AC26" i="9" l="1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C34" i="8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AC7"/>
  <c r="AB7"/>
  <c r="AA7"/>
  <c r="AE13" i="6" s="1"/>
  <c r="Z7" i="8"/>
  <c r="AD13" i="6" s="1"/>
  <c r="Y7" i="8"/>
  <c r="AC13" i="6" s="1"/>
  <c r="X7" i="8"/>
  <c r="AB13" i="6" s="1"/>
  <c r="W7" i="8"/>
  <c r="AA13" i="6" s="1"/>
  <c r="V7" i="8"/>
  <c r="Z13" i="6" s="1"/>
  <c r="U7" i="8"/>
  <c r="Y13" i="6" s="1"/>
  <c r="T7" i="8"/>
  <c r="X13" i="6" s="1"/>
  <c r="S7" i="8"/>
  <c r="W13" i="6" s="1"/>
  <c r="R7" i="8"/>
  <c r="V13" i="6" s="1"/>
  <c r="Q7" i="8"/>
  <c r="U13" i="6" s="1"/>
  <c r="P7" i="8"/>
  <c r="T13" i="6" s="1"/>
  <c r="O7" i="8"/>
  <c r="S13" i="6" s="1"/>
  <c r="N7" i="8"/>
  <c r="R13" i="6" s="1"/>
  <c r="M7" i="8"/>
  <c r="Q13" i="6" s="1"/>
  <c r="L7" i="8"/>
  <c r="P13" i="6" s="1"/>
  <c r="K7" i="8"/>
  <c r="O13" i="6" s="1"/>
  <c r="J7" i="8"/>
  <c r="N13" i="6" s="1"/>
  <c r="I7" i="8"/>
  <c r="M13" i="6" s="1"/>
  <c r="H7" i="8"/>
  <c r="L13" i="6" s="1"/>
  <c r="G7" i="8"/>
  <c r="K13" i="6" s="1"/>
  <c r="F7" i="8"/>
  <c r="J13" i="6" s="1"/>
  <c r="E7" i="8"/>
  <c r="I13" i="6" s="1"/>
  <c r="D7" i="8"/>
  <c r="H13" i="6" s="1"/>
  <c r="C7" i="8"/>
  <c r="G13" i="6" s="1"/>
  <c r="B7" i="8"/>
  <c r="E13" i="6" s="1"/>
  <c r="C35" i="7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B35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AC18"/>
  <c r="AB18"/>
  <c r="AA18"/>
  <c r="AE9" i="6" s="1"/>
  <c r="Z18" i="7"/>
  <c r="AD9" i="6" s="1"/>
  <c r="Y18" i="7"/>
  <c r="AC9" i="6" s="1"/>
  <c r="X18" i="7"/>
  <c r="AB9" i="6" s="1"/>
  <c r="W18" i="7"/>
  <c r="AA9" i="6" s="1"/>
  <c r="V18" i="7"/>
  <c r="Z9" i="6" s="1"/>
  <c r="U18" i="7"/>
  <c r="Y9" i="6" s="1"/>
  <c r="T18" i="7"/>
  <c r="X9" i="6" s="1"/>
  <c r="S18" i="7"/>
  <c r="W9" i="6" s="1"/>
  <c r="R18" i="7"/>
  <c r="V9" i="6" s="1"/>
  <c r="Q18" i="7"/>
  <c r="U9" i="6" s="1"/>
  <c r="P18" i="7"/>
  <c r="T9" i="6" s="1"/>
  <c r="O18" i="7"/>
  <c r="S9" i="6" s="1"/>
  <c r="N18" i="7"/>
  <c r="R9" i="6" s="1"/>
  <c r="M18" i="7"/>
  <c r="Q9" i="6" s="1"/>
  <c r="L18" i="7"/>
  <c r="P9" i="6" s="1"/>
  <c r="K18" i="7"/>
  <c r="O9" i="6" s="1"/>
  <c r="J18" i="7"/>
  <c r="N9" i="6" s="1"/>
  <c r="I18" i="7"/>
  <c r="M9" i="6" s="1"/>
  <c r="H18" i="7"/>
  <c r="L9" i="6" s="1"/>
  <c r="G18" i="7"/>
  <c r="K9" i="6" s="1"/>
  <c r="F18" i="7"/>
  <c r="J9" i="6" s="1"/>
  <c r="E18" i="7"/>
  <c r="I9" i="6" s="1"/>
  <c r="D18" i="7"/>
  <c r="H9" i="6" s="1"/>
  <c r="C18" i="7"/>
  <c r="B18"/>
  <c r="AC7"/>
  <c r="AB7"/>
  <c r="AA7"/>
  <c r="AE8" i="6" s="1"/>
  <c r="Z7" i="7"/>
  <c r="AD8" i="6" s="1"/>
  <c r="Y7" i="7"/>
  <c r="AC8" i="6" s="1"/>
  <c r="X7" i="7"/>
  <c r="AB8" i="6" s="1"/>
  <c r="W7" i="7"/>
  <c r="AA8" i="6" s="1"/>
  <c r="V7" i="7"/>
  <c r="Z8" i="6" s="1"/>
  <c r="U7" i="7"/>
  <c r="Y8" i="6" s="1"/>
  <c r="T7" i="7"/>
  <c r="X8" i="6" s="1"/>
  <c r="S7" i="7"/>
  <c r="W8" i="6" s="1"/>
  <c r="R7" i="7"/>
  <c r="V8" i="6" s="1"/>
  <c r="Q7" i="7"/>
  <c r="U8" i="6" s="1"/>
  <c r="P7" i="7"/>
  <c r="T8" i="6" s="1"/>
  <c r="O7" i="7"/>
  <c r="S8" i="6" s="1"/>
  <c r="N7" i="7"/>
  <c r="R8" i="6" s="1"/>
  <c r="M7" i="7"/>
  <c r="Q8" i="6" s="1"/>
  <c r="L7" i="7"/>
  <c r="P8" i="6" s="1"/>
  <c r="K7" i="7"/>
  <c r="O8" i="6" s="1"/>
  <c r="J7" i="7"/>
  <c r="N8" i="6" s="1"/>
  <c r="I7" i="7"/>
  <c r="M8" i="6" s="1"/>
  <c r="H7" i="7"/>
  <c r="L8" i="6" s="1"/>
  <c r="G7" i="7"/>
  <c r="K8" i="6" s="1"/>
  <c r="F7" i="7"/>
  <c r="J8" i="6" s="1"/>
  <c r="E7" i="7"/>
  <c r="I8" i="6" s="1"/>
  <c r="D7" i="7"/>
  <c r="H8" i="6" s="1"/>
  <c r="C7" i="7"/>
  <c r="G8" i="6" s="1"/>
  <c r="G30" s="1"/>
  <c r="B7" i="7"/>
  <c r="D8" i="6" s="1"/>
  <c r="F30" s="1"/>
  <c r="G31" l="1"/>
  <c r="AH31"/>
  <c r="AG31"/>
  <c r="AF31"/>
  <c r="B41" i="7"/>
  <c r="D12" i="6" s="1"/>
  <c r="D24" s="1"/>
  <c r="X30"/>
  <c r="X31" s="1"/>
  <c r="V30"/>
  <c r="V31" s="1"/>
  <c r="Z30"/>
  <c r="Z31" s="1"/>
  <c r="AD30"/>
  <c r="AD31" s="1"/>
  <c r="U30"/>
  <c r="U31" s="1"/>
  <c r="Y30"/>
  <c r="Y31" s="1"/>
  <c r="AC30"/>
  <c r="AC31" s="1"/>
  <c r="AB30"/>
  <c r="AB31" s="1"/>
  <c r="W30"/>
  <c r="W31" s="1"/>
  <c r="AA30"/>
  <c r="AA31" s="1"/>
  <c r="AE30"/>
  <c r="AE31" s="1"/>
  <c r="R30"/>
  <c r="R31" s="1"/>
  <c r="I30"/>
  <c r="I31" s="1"/>
  <c r="M30"/>
  <c r="M31" s="1"/>
  <c r="Q30"/>
  <c r="Q31" s="1"/>
  <c r="N30"/>
  <c r="N31" s="1"/>
  <c r="H30"/>
  <c r="H31" s="1"/>
  <c r="L30"/>
  <c r="L31" s="1"/>
  <c r="P30"/>
  <c r="P31" s="1"/>
  <c r="T30"/>
  <c r="T31" s="1"/>
  <c r="J30"/>
  <c r="J31" s="1"/>
  <c r="K30"/>
  <c r="K31" s="1"/>
  <c r="O30"/>
  <c r="O31" s="1"/>
  <c r="S30"/>
  <c r="S31" s="1"/>
  <c r="C41" i="7"/>
  <c r="G12" i="6" s="1"/>
  <c r="G24" s="1"/>
  <c r="F41" i="7"/>
  <c r="J12" i="6" s="1"/>
  <c r="J24" s="1"/>
  <c r="N41" i="7"/>
  <c r="R12" i="6" s="1"/>
  <c r="R24" s="1"/>
  <c r="R25" s="1"/>
  <c r="V41" i="7"/>
  <c r="Z12" i="6" s="1"/>
  <c r="Z24" s="1"/>
  <c r="Z25" s="1"/>
  <c r="E41" i="7"/>
  <c r="I12" i="6" s="1"/>
  <c r="I24" s="1"/>
  <c r="D41" i="7"/>
  <c r="H12" i="6" s="1"/>
  <c r="H41" i="7"/>
  <c r="L12" i="6" s="1"/>
  <c r="L24" s="1"/>
  <c r="L25" s="1"/>
  <c r="L41" i="7"/>
  <c r="P12" i="6" s="1"/>
  <c r="P24" s="1"/>
  <c r="P25" s="1"/>
  <c r="P41" i="7"/>
  <c r="T12" i="6" s="1"/>
  <c r="T24" s="1"/>
  <c r="T41" i="7"/>
  <c r="X12" i="6" s="1"/>
  <c r="X24" s="1"/>
  <c r="X41" i="7"/>
  <c r="AB12" i="6" s="1"/>
  <c r="AB24" s="1"/>
  <c r="AB25" s="1"/>
  <c r="AB41" i="7"/>
  <c r="J41"/>
  <c r="N12" i="6" s="1"/>
  <c r="N24" s="1"/>
  <c r="R41" i="7"/>
  <c r="V12" i="6" s="1"/>
  <c r="V24" s="1"/>
  <c r="Z41" i="7"/>
  <c r="AD12" i="6" s="1"/>
  <c r="AD24" s="1"/>
  <c r="AD25" s="1"/>
  <c r="G41" i="7"/>
  <c r="K12" i="6" s="1"/>
  <c r="K24" s="1"/>
  <c r="K25" s="1"/>
  <c r="K41" i="7"/>
  <c r="O12" i="6" s="1"/>
  <c r="O24" s="1"/>
  <c r="O41" i="7"/>
  <c r="S12" i="6" s="1"/>
  <c r="S24" s="1"/>
  <c r="S41" i="7"/>
  <c r="W12" i="6" s="1"/>
  <c r="W24" s="1"/>
  <c r="W25" s="1"/>
  <c r="W41" i="7"/>
  <c r="AA12" i="6" s="1"/>
  <c r="AA24" s="1"/>
  <c r="AA25" s="1"/>
  <c r="AA41" i="7"/>
  <c r="AE12" i="6" s="1"/>
  <c r="AE24" s="1"/>
  <c r="E40" i="9"/>
  <c r="M40"/>
  <c r="U40"/>
  <c r="Y40"/>
  <c r="D40"/>
  <c r="L40"/>
  <c r="T40"/>
  <c r="AB40"/>
  <c r="C40"/>
  <c r="G40"/>
  <c r="K40"/>
  <c r="O40"/>
  <c r="S40"/>
  <c r="W40"/>
  <c r="AA40"/>
  <c r="I40"/>
  <c r="Q40"/>
  <c r="AC40"/>
  <c r="H40"/>
  <c r="P40"/>
  <c r="X40"/>
  <c r="B40"/>
  <c r="F40"/>
  <c r="J40"/>
  <c r="N40"/>
  <c r="R40"/>
  <c r="V40"/>
  <c r="Z40"/>
  <c r="B40" i="8"/>
  <c r="E17" i="6" s="1"/>
  <c r="E26" s="1"/>
  <c r="F40" i="8"/>
  <c r="J17" i="6" s="1"/>
  <c r="J26" s="1"/>
  <c r="J27" s="1"/>
  <c r="J40" i="8"/>
  <c r="N17" i="6" s="1"/>
  <c r="N26" s="1"/>
  <c r="N27" s="1"/>
  <c r="R40" i="8"/>
  <c r="V17" i="6" s="1"/>
  <c r="V26" s="1"/>
  <c r="V27" s="1"/>
  <c r="V40" i="8"/>
  <c r="Z17" i="6" s="1"/>
  <c r="Z26" s="1"/>
  <c r="Z27" s="1"/>
  <c r="Z40" i="8"/>
  <c r="AD17" i="6" s="1"/>
  <c r="AD26" s="1"/>
  <c r="AD27" s="1"/>
  <c r="E40" i="8"/>
  <c r="I17" i="6" s="1"/>
  <c r="I26" s="1"/>
  <c r="I27" s="1"/>
  <c r="I40" i="8"/>
  <c r="M17" i="6" s="1"/>
  <c r="M26" s="1"/>
  <c r="M27" s="1"/>
  <c r="M40" i="8"/>
  <c r="Q17" i="6" s="1"/>
  <c r="Q26" s="1"/>
  <c r="Q27" s="1"/>
  <c r="Q40" i="8"/>
  <c r="U17" i="6" s="1"/>
  <c r="U26" s="1"/>
  <c r="U27" s="1"/>
  <c r="U40" i="8"/>
  <c r="Y17" i="6" s="1"/>
  <c r="Y26" s="1"/>
  <c r="Y27" s="1"/>
  <c r="Y40" i="8"/>
  <c r="AC17" i="6" s="1"/>
  <c r="AC26" s="1"/>
  <c r="AC27" s="1"/>
  <c r="AC40" i="8"/>
  <c r="D40"/>
  <c r="H17" i="6" s="1"/>
  <c r="H40" i="8"/>
  <c r="L17" i="6" s="1"/>
  <c r="L26" s="1"/>
  <c r="L27" s="1"/>
  <c r="L40" i="8"/>
  <c r="P17" i="6" s="1"/>
  <c r="P26" s="1"/>
  <c r="P27" s="1"/>
  <c r="P40" i="8"/>
  <c r="T17" i="6" s="1"/>
  <c r="T26" s="1"/>
  <c r="T27" s="1"/>
  <c r="T40" i="8"/>
  <c r="X17" i="6" s="1"/>
  <c r="X26" s="1"/>
  <c r="X27" s="1"/>
  <c r="X40" i="8"/>
  <c r="AB17" i="6" s="1"/>
  <c r="AB26" s="1"/>
  <c r="AB27" s="1"/>
  <c r="AB40" i="8"/>
  <c r="C40"/>
  <c r="G17" i="6" s="1"/>
  <c r="G40" i="8"/>
  <c r="K17" i="6" s="1"/>
  <c r="K26" s="1"/>
  <c r="K27" s="1"/>
  <c r="K40" i="8"/>
  <c r="O17" i="6" s="1"/>
  <c r="O26" s="1"/>
  <c r="O27" s="1"/>
  <c r="O40" i="8"/>
  <c r="S17" i="6" s="1"/>
  <c r="S26" s="1"/>
  <c r="S27" s="1"/>
  <c r="S40" i="8"/>
  <c r="W17" i="6" s="1"/>
  <c r="W26" s="1"/>
  <c r="W27" s="1"/>
  <c r="W40" i="8"/>
  <c r="AA17" i="6" s="1"/>
  <c r="AA26" s="1"/>
  <c r="AA27" s="1"/>
  <c r="AA40" i="8"/>
  <c r="AE17" i="6" s="1"/>
  <c r="AE26" s="1"/>
  <c r="AE27" s="1"/>
  <c r="N40" i="8"/>
  <c r="R17" i="6" s="1"/>
  <c r="R26" s="1"/>
  <c r="R27" s="1"/>
  <c r="I41" i="7"/>
  <c r="M12" i="6" s="1"/>
  <c r="M24" s="1"/>
  <c r="M41" i="7"/>
  <c r="Q12" i="6" s="1"/>
  <c r="Q24" s="1"/>
  <c r="Q25" s="1"/>
  <c r="Q41" i="7"/>
  <c r="U12" i="6" s="1"/>
  <c r="U24" s="1"/>
  <c r="U25" s="1"/>
  <c r="U41" i="7"/>
  <c r="Y12" i="6" s="1"/>
  <c r="Y24" s="1"/>
  <c r="Y41" i="7"/>
  <c r="AC12" i="6" s="1"/>
  <c r="AC24" s="1"/>
  <c r="AC41" i="7"/>
  <c r="C40" i="5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B17"/>
  <c r="C7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B2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B7"/>
  <c r="C4" i="6" s="1"/>
  <c r="G26" l="1"/>
  <c r="G27" s="1"/>
  <c r="AI17"/>
  <c r="AH27"/>
  <c r="AG27"/>
  <c r="AF27"/>
  <c r="AJ17"/>
  <c r="H26"/>
  <c r="H27" s="1"/>
  <c r="Y25"/>
  <c r="AE25"/>
  <c r="O25"/>
  <c r="N25"/>
  <c r="T25"/>
  <c r="I25"/>
  <c r="G25"/>
  <c r="AC25"/>
  <c r="M25"/>
  <c r="S25"/>
  <c r="V25"/>
  <c r="X25"/>
  <c r="J25"/>
  <c r="AH25"/>
  <c r="AG25"/>
  <c r="AF25"/>
  <c r="H24"/>
  <c r="H25" s="1"/>
  <c r="AI12"/>
  <c r="AJ12" s="1"/>
  <c r="B40" i="5"/>
  <c r="C7" i="6" s="1"/>
</calcChain>
</file>

<file path=xl/sharedStrings.xml><?xml version="1.0" encoding="utf-8"?>
<sst xmlns="http://schemas.openxmlformats.org/spreadsheetml/2006/main" count="352" uniqueCount="138">
  <si>
    <t xml:space="preserve">Nom + prénom: </t>
  </si>
  <si>
    <t xml:space="preserve">Formateur: </t>
  </si>
  <si>
    <t>Evaluateur ou N+1:</t>
  </si>
  <si>
    <t xml:space="preserve">Date: </t>
  </si>
  <si>
    <t>Description</t>
  </si>
  <si>
    <t>Compétence Acquise 
0,1,2,3,4</t>
  </si>
  <si>
    <t>Assurer le démarrage ou le suivi de la production</t>
  </si>
  <si>
    <t>3.1. Suivre les procédures d’arrêt</t>
  </si>
  <si>
    <r>
      <t xml:space="preserve">3.2. Nettoyer et désinfecter la ligne de production </t>
    </r>
    <r>
      <rPr>
        <sz val="11"/>
        <color theme="1"/>
        <rFont val="Arial Narrow"/>
        <family val="2"/>
      </rPr>
      <t>selon les procédures en vigueur dans l’entreprise</t>
    </r>
  </si>
  <si>
    <r>
      <t xml:space="preserve">3.3 Nettoyer et désinfecter les équipements et les accessoires </t>
    </r>
    <r>
      <rPr>
        <sz val="11"/>
        <color theme="1"/>
        <rFont val="Arial Narrow"/>
        <family val="2"/>
      </rPr>
      <t>selon les procédures en vigueur dans l’entreprise</t>
    </r>
  </si>
  <si>
    <r>
      <t>3.4 Transmettre</t>
    </r>
    <r>
      <rPr>
        <sz val="11"/>
        <color theme="1"/>
        <rFont val="Arial Narrow"/>
        <family val="2"/>
      </rPr>
      <t xml:space="preserve"> les </t>
    </r>
    <r>
      <rPr>
        <sz val="11"/>
        <color rgb="FF000000"/>
        <rFont val="Arial Narrow"/>
        <family val="2"/>
      </rPr>
      <t>résultats d’arrêt de production</t>
    </r>
  </si>
  <si>
    <t>3.5 Ranger la zone de travail</t>
  </si>
  <si>
    <t>4.1. Assurer les opérations de maintenance de premier niveau</t>
  </si>
  <si>
    <t>4.2. Assurer les opérations de maintenance de deuxième niveau à partir des instructions d’utilisation</t>
  </si>
  <si>
    <r>
      <t>4.3 Transmettre</t>
    </r>
    <r>
      <rPr>
        <sz val="11"/>
        <color rgb="FF0000FF"/>
        <rFont val="Arial Narrow"/>
        <family val="2"/>
      </rPr>
      <t xml:space="preserve"> </t>
    </r>
    <r>
      <rPr>
        <sz val="11"/>
        <color theme="1"/>
        <rFont val="Arial Narrow"/>
        <family val="2"/>
      </rPr>
      <t>les résultats d’opérations de maintenance</t>
    </r>
  </si>
  <si>
    <t>4.4 Ranger la zone de travail</t>
  </si>
  <si>
    <t>Se préparer à la production</t>
  </si>
  <si>
    <r>
      <t xml:space="preserve"> </t>
    </r>
    <r>
      <rPr>
        <sz val="11"/>
        <color rgb="FF000000"/>
        <rFont val="Arial Narrow"/>
        <family val="2"/>
      </rPr>
      <t xml:space="preserve">Contrôler </t>
    </r>
    <r>
      <rPr>
        <sz val="11"/>
        <color theme="1"/>
        <rFont val="Arial Narrow"/>
        <family val="2"/>
      </rPr>
      <t>la propreté et la désinfection de la</t>
    </r>
    <r>
      <rPr>
        <sz val="11"/>
        <color rgb="FF000000"/>
        <rFont val="Arial Narrow"/>
        <family val="2"/>
      </rPr>
      <t xml:space="preserve"> ligne de production</t>
    </r>
  </si>
  <si>
    <r>
      <rPr>
        <sz val="11"/>
        <color rgb="FF000000"/>
        <rFont val="Arial Narrow"/>
        <family val="2"/>
      </rPr>
      <t>Contrôler</t>
    </r>
    <r>
      <rPr>
        <sz val="11"/>
        <color rgb="FF008000"/>
        <rFont val="Arial Narrow"/>
        <family val="2"/>
      </rPr>
      <t xml:space="preserve"> </t>
    </r>
    <r>
      <rPr>
        <sz val="11"/>
        <color theme="1"/>
        <rFont val="Arial Narrow"/>
        <family val="2"/>
      </rPr>
      <t>la propreté et la désinfection des équipements et accessoires</t>
    </r>
  </si>
  <si>
    <r>
      <rPr>
        <sz val="11"/>
        <color rgb="FF000000"/>
        <rFont val="Arial Narrow"/>
        <family val="2"/>
      </rPr>
      <t>Contrôler</t>
    </r>
    <r>
      <rPr>
        <sz val="11"/>
        <color rgb="FF0000FF"/>
        <rFont val="Arial Narrow"/>
        <family val="2"/>
      </rPr>
      <t xml:space="preserve"> </t>
    </r>
    <r>
      <rPr>
        <sz val="11"/>
        <color theme="1"/>
        <rFont val="Arial Narrow"/>
        <family val="2"/>
      </rPr>
      <t>si la ligne est en bon état de fonctionnement</t>
    </r>
  </si>
  <si>
    <r>
      <t xml:space="preserve"> </t>
    </r>
    <r>
      <rPr>
        <sz val="11"/>
        <color rgb="FF000000"/>
        <rFont val="Arial Narrow"/>
        <family val="2"/>
      </rPr>
      <t>Contrôler</t>
    </r>
    <r>
      <rPr>
        <sz val="11"/>
        <color rgb="FF0000FF"/>
        <rFont val="Arial Narrow"/>
        <family val="2"/>
      </rPr>
      <t xml:space="preserve"> </t>
    </r>
    <r>
      <rPr>
        <sz val="11"/>
        <color theme="1"/>
        <rFont val="Arial Narrow"/>
        <family val="2"/>
      </rPr>
      <t>si  la ligne est adaptée à la production demandée</t>
    </r>
  </si>
  <si>
    <t>Démarrer la ligne de production</t>
  </si>
  <si>
    <t>Contrôler la conformité des matières premières, de l’emballage et (si en continu) des produits</t>
  </si>
  <si>
    <t>Approvisionner la ligne en matières premières et en emballage</t>
  </si>
  <si>
    <t xml:space="preserve"> Consigner les informations de mise en route (rapport de garde)</t>
  </si>
  <si>
    <t>Conduire la ligne de production</t>
  </si>
  <si>
    <r>
      <rPr>
        <sz val="11"/>
        <color rgb="FF000000"/>
        <rFont val="Arial Narrow"/>
        <family val="2"/>
      </rPr>
      <t>Contrôler l</t>
    </r>
    <r>
      <rPr>
        <sz val="11"/>
        <color theme="1"/>
        <rFont val="Arial Narrow"/>
        <family val="2"/>
      </rPr>
      <t>e bon état de fonctionnement de la ligne</t>
    </r>
  </si>
  <si>
    <t>Intervenir en cas de dysfonctionnement de la machine</t>
  </si>
  <si>
    <r>
      <rPr>
        <sz val="11"/>
        <color rgb="FF000000"/>
        <rFont val="Arial Narrow"/>
        <family val="2"/>
      </rPr>
      <t>Contrôler</t>
    </r>
    <r>
      <rPr>
        <sz val="11"/>
        <color rgb="FF0000FF"/>
        <rFont val="Arial Narrow"/>
        <family val="2"/>
      </rPr>
      <t xml:space="preserve"> </t>
    </r>
    <r>
      <rPr>
        <sz val="11"/>
        <color theme="1"/>
        <rFont val="Arial Narrow"/>
        <family val="2"/>
      </rPr>
      <t>l’encours de la production</t>
    </r>
  </si>
  <si>
    <t>Contrôler la conformité des matières premières et d’emballage</t>
  </si>
  <si>
    <t>Contrôler la conformité des produits au cahier des charges de fabrication</t>
  </si>
  <si>
    <t>Réguler les paramètres de production</t>
  </si>
  <si>
    <r>
      <rPr>
        <sz val="11"/>
        <color rgb="FF000000"/>
        <rFont val="Arial Narrow"/>
        <family val="2"/>
      </rPr>
      <t>Transmettre</t>
    </r>
    <r>
      <rPr>
        <sz val="11"/>
        <color theme="1"/>
        <rFont val="Arial Narrow"/>
        <family val="2"/>
      </rPr>
      <t xml:space="preserve"> les résultats de production</t>
    </r>
  </si>
  <si>
    <t>Participer  au démarrage ou au suivi de la production</t>
  </si>
  <si>
    <t>Participer à la conduite de la ligne de production</t>
  </si>
  <si>
    <t>Participer à l’arrêt de la production</t>
  </si>
  <si>
    <t>Participer au contrôle de la propreté et de la désinfection de la ligne de production</t>
  </si>
  <si>
    <t>Participer au contrôle de la propreté et à la désinfection des équipements et accessoires</t>
  </si>
  <si>
    <t>Participer au contrôle de la conformité des matières premières, de l’emballage et (si en continu) des produits</t>
  </si>
  <si>
    <t>Réagir adéquatement en cas de dysfonctionnement de la machine</t>
  </si>
  <si>
    <t>Participer au contrôle de l’encours de la production</t>
  </si>
  <si>
    <t>Participer au contrôle de la conformité des matières premières et  d’emballage</t>
  </si>
  <si>
    <t xml:space="preserve">Communiquer les résultats de production </t>
  </si>
  <si>
    <t>Participer aux procédures d’arrêt</t>
  </si>
  <si>
    <t>Nettoyer et désinfecter la ligne de production selon les procédures en vigueur dans l’entreprise et les indications du CLPIA</t>
  </si>
  <si>
    <t>Assurer la propreté et la désinfection des équipements  et des accessoires selon les procédures en vigueur dans l’entreprise et les indications du CLPIA</t>
  </si>
  <si>
    <t xml:space="preserve">Communiquer les résultats d’arrêt de production </t>
  </si>
  <si>
    <t>Ranger la zone de travail</t>
  </si>
  <si>
    <t>Prendre connaissance de la fiche de production et des consignes de productions</t>
  </si>
  <si>
    <t>S’assurer de l’approvisionnement et de sa conformité</t>
  </si>
  <si>
    <t xml:space="preserve">Configurer la machine pour son démarrage </t>
  </si>
  <si>
    <t>Procéder aux opérations de démarrage et d’arrêt de la machine</t>
  </si>
  <si>
    <t>Ajuster/Réguler les paramètres de la machine.</t>
  </si>
  <si>
    <t>Repérer les « dysfonctionnements » machines</t>
  </si>
  <si>
    <t>Remédier à et/ou signaler le dysfonctionnement à un tiers</t>
  </si>
  <si>
    <t>Faire rapport / transmettre l’information</t>
  </si>
  <si>
    <t>Maintenir son environnement et ou son poste de travail propre</t>
  </si>
  <si>
    <t xml:space="preserve">Contrôler la quantité produite </t>
  </si>
  <si>
    <t xml:space="preserve">Contrôler la qualité (Echantillonnage ?) </t>
  </si>
  <si>
    <t xml:space="preserve">Remédier à et/ou signaler la non-conformité du produit </t>
  </si>
  <si>
    <t xml:space="preserve">Faire rapport /transmettre l’information </t>
  </si>
  <si>
    <t>Effectuer les réglages simples d’organes accessibles</t>
  </si>
  <si>
    <t>Effectuer les contrôles simples</t>
  </si>
  <si>
    <t>Nettoyer et ranger les outils et le matériel</t>
  </si>
  <si>
    <t xml:space="preserve">Préparer son poste de travail </t>
  </si>
  <si>
    <t xml:space="preserve">Assurer la conduite de la  production </t>
  </si>
  <si>
    <t>Veiller à la conformité de son produit et aux prescrits de sa fiche de production.</t>
  </si>
  <si>
    <t xml:space="preserve">Réaliser la maintenance de premier niveau </t>
  </si>
  <si>
    <t>Opérateur de production IA</t>
  </si>
  <si>
    <t xml:space="preserve">Préparer la fabrication </t>
  </si>
  <si>
    <t>Réaliser la fabrication</t>
  </si>
  <si>
    <t>Assurer le conditionnement et le stockage</t>
  </si>
  <si>
    <t>Thibaut Courtois</t>
  </si>
  <si>
    <t>Simon Mignolet</t>
  </si>
  <si>
    <t>Toby Alderweireld</t>
  </si>
  <si>
    <t>Vincent Kompany</t>
  </si>
  <si>
    <t>Daniel Van Buyten</t>
  </si>
  <si>
    <t>Thomas Vermaelen</t>
  </si>
  <si>
    <t>Nicolas Lombaerts</t>
  </si>
  <si>
    <t>Jan Vertonghen</t>
  </si>
  <si>
    <t>Axel Witsel</t>
  </si>
  <si>
    <t>Marouane Fellaini</t>
  </si>
  <si>
    <t>Moussa Dembélé</t>
  </si>
  <si>
    <t>Steven Defour</t>
  </si>
  <si>
    <t>Nacer Chadli</t>
  </si>
  <si>
    <t>Eden Hazard</t>
  </si>
  <si>
    <t xml:space="preserve"> Kevin De Bruyne</t>
  </si>
  <si>
    <t>Kevin Mirallas</t>
  </si>
  <si>
    <t>Christian Benteke</t>
  </si>
  <si>
    <t>Romelu Lukaku</t>
  </si>
  <si>
    <t>Guillaume Gillet</t>
  </si>
  <si>
    <t>Timmy Simons</t>
  </si>
  <si>
    <t xml:space="preserve"> Laurent Ciman</t>
  </si>
  <si>
    <t xml:space="preserve"> Dries Mertens</t>
  </si>
  <si>
    <t>Sébastien Pocognoli</t>
  </si>
  <si>
    <t>Jelle Vossen</t>
  </si>
  <si>
    <t>Petit Pelé Mboyo</t>
  </si>
  <si>
    <t>AAA</t>
  </si>
  <si>
    <t>Evaluation de l'opérateur de production</t>
  </si>
  <si>
    <t>OPIA</t>
  </si>
  <si>
    <t>Moyenne Totale</t>
  </si>
  <si>
    <t>Assurer les opérations de maintenance</t>
  </si>
  <si>
    <t>Arrêter la production</t>
  </si>
  <si>
    <t>Evaluation du conducteur de ligne</t>
  </si>
  <si>
    <t>Evaluation de l'opérateur sur ligne industrielle</t>
  </si>
  <si>
    <t>Se préparer à la fabrication</t>
  </si>
  <si>
    <t>Préparer le matériel de fabrication nécessaire</t>
  </si>
  <si>
    <r>
      <t xml:space="preserve">Acheminer les matières premières et les emballages </t>
    </r>
    <r>
      <rPr>
        <sz val="10"/>
        <color theme="1"/>
        <rFont val="Times New Roman"/>
        <family val="1"/>
      </rPr>
      <t>(</t>
    </r>
    <r>
      <rPr>
        <sz val="10"/>
        <color theme="1"/>
        <rFont val="Arial"/>
        <family val="2"/>
      </rPr>
      <t>sans utilisation d’un engin de manutention nécessitant un brevet)</t>
    </r>
  </si>
  <si>
    <t>Transmettre des informations</t>
  </si>
  <si>
    <t xml:space="preserve">Effectuer les préparations de matières premières de manière manuelle ou à l'aide d'une machine </t>
  </si>
  <si>
    <t>Réaliser les opérations de transformation et d’assemblage</t>
  </si>
  <si>
    <t>Contrôler la conformité des produits par rapport aux normes prescrites</t>
  </si>
  <si>
    <t>Conditionner des produits de manière manuelle ou à l’aide d’une machine</t>
  </si>
  <si>
    <t xml:space="preserve">Stocker et assurer la conservation des produits </t>
  </si>
  <si>
    <t>CLPIA</t>
  </si>
  <si>
    <t>OPLI</t>
  </si>
  <si>
    <t>AFA</t>
  </si>
  <si>
    <t>Moyenne  OPIA</t>
  </si>
  <si>
    <t>Moyenne CLPIA</t>
  </si>
  <si>
    <t>Moyenne OPLI</t>
  </si>
  <si>
    <t>Moyenne AFA</t>
  </si>
  <si>
    <t>Nombre de pers. Comp.
&gt;3</t>
  </si>
  <si>
    <t>Nombre de pers. Comp.
&lt;2</t>
  </si>
  <si>
    <t>Moyenne  OPIA %</t>
  </si>
  <si>
    <t>Moyenne CLPIA %</t>
  </si>
  <si>
    <t>Moyenne OPLI %</t>
  </si>
  <si>
    <t>Moyenne AFA %</t>
  </si>
  <si>
    <t>Moyenne totale</t>
  </si>
  <si>
    <t>Moyenne totale %</t>
  </si>
  <si>
    <t>Evaluations</t>
  </si>
  <si>
    <t>Priorité de former à la compétence (1,3,6)</t>
  </si>
  <si>
    <t>Conducteur de Ligne de Production en Industrie Alimentaire</t>
  </si>
  <si>
    <t>Opérateur de Production sur ligne industrielle</t>
  </si>
  <si>
    <t>Prendre connaissance de la fiche de production et des consignes de production</t>
  </si>
  <si>
    <t>Repérer les « dysfonctionnements » machine</t>
  </si>
  <si>
    <t>Veiller à la conformité de son produit et aux prescrits de sa fiche de production</t>
  </si>
  <si>
    <t>Agent de fabrication alimentaire (artisanal)</t>
  </si>
  <si>
    <t>Evaluation de l'agent de fabrication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</si>
</sst>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.0%"/>
  </numFmts>
  <fonts count="2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222222"/>
      <name val="Arial"/>
      <family val="2"/>
    </font>
    <font>
      <b/>
      <sz val="12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name val="Arial"/>
      <family val="2"/>
    </font>
    <font>
      <b/>
      <sz val="18"/>
      <color theme="6" tint="-0.249977111117893"/>
      <name val="Calibri"/>
      <family val="2"/>
      <scheme val="minor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rgb="FF008000"/>
      <name val="Arial Narrow"/>
      <family val="2"/>
    </font>
    <font>
      <sz val="11"/>
      <color rgb="FF0000FF"/>
      <name val="Arial Narrow"/>
      <family val="2"/>
    </font>
    <font>
      <b/>
      <sz val="12"/>
      <color theme="1"/>
      <name val="Arial Narrow"/>
      <family val="2"/>
    </font>
    <font>
      <b/>
      <sz val="12"/>
      <color rgb="FF000000"/>
      <name val="Arial Narrow"/>
      <family val="2"/>
    </font>
    <font>
      <sz val="11"/>
      <color rgb="FF333333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8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83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/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10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0" fillId="0" borderId="5" xfId="0" applyFont="1" applyBorder="1" applyAlignment="1">
      <alignment horizontal="justify" vertical="top" wrapText="1"/>
    </xf>
    <xf numFmtId="0" fontId="0" fillId="0" borderId="6" xfId="0" applyFill="1" applyBorder="1" applyAlignment="1">
      <alignment horizontal="center" vertical="center"/>
    </xf>
    <xf numFmtId="0" fontId="10" fillId="0" borderId="5" xfId="0" applyFont="1" applyBorder="1" applyAlignment="1">
      <alignment vertical="top" wrapText="1"/>
    </xf>
    <xf numFmtId="0" fontId="2" fillId="0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justify" vertical="top" wrapText="1"/>
    </xf>
    <xf numFmtId="0" fontId="5" fillId="0" borderId="7" xfId="0" applyFont="1" applyFill="1" applyBorder="1"/>
    <xf numFmtId="0" fontId="1" fillId="0" borderId="8" xfId="0" applyFont="1" applyFill="1" applyBorder="1"/>
    <xf numFmtId="0" fontId="0" fillId="0" borderId="9" xfId="0" applyFill="1" applyBorder="1"/>
    <xf numFmtId="0" fontId="16" fillId="0" borderId="2" xfId="0" applyFont="1" applyBorder="1" applyAlignment="1">
      <alignment vertical="top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6" fillId="0" borderId="5" xfId="0" applyFont="1" applyBorder="1" applyAlignment="1">
      <alignment vertical="top" wrapText="1"/>
    </xf>
    <xf numFmtId="0" fontId="17" fillId="0" borderId="5" xfId="0" applyFont="1" applyBorder="1" applyAlignment="1">
      <alignment horizontal="justify" vertical="top"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7" fillId="0" borderId="5" xfId="0" applyFont="1" applyBorder="1" applyAlignment="1">
      <alignment vertical="top" wrapText="1"/>
    </xf>
    <xf numFmtId="0" fontId="14" fillId="2" borderId="15" xfId="0" applyFont="1" applyFill="1" applyBorder="1" applyAlignment="1"/>
    <xf numFmtId="0" fontId="14" fillId="2" borderId="16" xfId="0" applyFont="1" applyFill="1" applyBorder="1" applyAlignment="1"/>
    <xf numFmtId="0" fontId="14" fillId="2" borderId="1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/>
    </xf>
    <xf numFmtId="0" fontId="10" fillId="0" borderId="14" xfId="0" applyFont="1" applyBorder="1" applyAlignment="1">
      <alignment horizontal="justify" vertical="top" wrapText="1"/>
    </xf>
    <xf numFmtId="0" fontId="10" fillId="0" borderId="14" xfId="0" applyFont="1" applyBorder="1" applyAlignment="1">
      <alignment vertical="top" wrapText="1"/>
    </xf>
    <xf numFmtId="0" fontId="14" fillId="2" borderId="14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0" fillId="0" borderId="17" xfId="0" applyFont="1" applyBorder="1" applyAlignment="1">
      <alignment horizontal="justify" vertical="top" wrapText="1"/>
    </xf>
    <xf numFmtId="164" fontId="14" fillId="2" borderId="1" xfId="0" applyNumberFormat="1" applyFont="1" applyFill="1" applyBorder="1" applyAlignment="1">
      <alignment horizontal="center" wrapText="1"/>
    </xf>
    <xf numFmtId="164" fontId="14" fillId="2" borderId="1" xfId="0" applyNumberFormat="1" applyFont="1" applyFill="1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justify" vertical="top" wrapText="1"/>
    </xf>
    <xf numFmtId="0" fontId="0" fillId="0" borderId="13" xfId="0" applyBorder="1"/>
    <xf numFmtId="0" fontId="2" fillId="0" borderId="19" xfId="0" applyFont="1" applyBorder="1"/>
    <xf numFmtId="0" fontId="0" fillId="0" borderId="3" xfId="0" applyBorder="1" applyAlignment="1">
      <alignment textRotation="73"/>
    </xf>
    <xf numFmtId="0" fontId="0" fillId="0" borderId="4" xfId="0" applyBorder="1" applyAlignment="1">
      <alignment textRotation="73"/>
    </xf>
    <xf numFmtId="0" fontId="0" fillId="0" borderId="20" xfId="0" applyBorder="1"/>
    <xf numFmtId="0" fontId="0" fillId="0" borderId="6" xfId="0" applyBorder="1"/>
    <xf numFmtId="164" fontId="14" fillId="2" borderId="6" xfId="0" applyNumberFormat="1" applyFont="1" applyFill="1" applyBorder="1" applyAlignment="1">
      <alignment horizontal="center" wrapText="1"/>
    </xf>
    <xf numFmtId="164" fontId="14" fillId="2" borderId="6" xfId="0" applyNumberFormat="1" applyFont="1" applyFill="1" applyBorder="1" applyAlignment="1">
      <alignment horizontal="center"/>
    </xf>
    <xf numFmtId="164" fontId="15" fillId="2" borderId="6" xfId="0" applyNumberFormat="1" applyFont="1" applyFill="1" applyBorder="1" applyAlignment="1">
      <alignment horizontal="center"/>
    </xf>
    <xf numFmtId="0" fontId="5" fillId="0" borderId="5" xfId="0" applyFont="1" applyFill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164" fontId="2" fillId="2" borderId="9" xfId="0" applyNumberFormat="1" applyFont="1" applyFill="1" applyBorder="1"/>
    <xf numFmtId="0" fontId="14" fillId="2" borderId="18" xfId="0" applyFont="1" applyFill="1" applyBorder="1" applyAlignment="1"/>
    <xf numFmtId="0" fontId="14" fillId="2" borderId="14" xfId="0" applyFont="1" applyFill="1" applyBorder="1" applyAlignment="1"/>
    <xf numFmtId="0" fontId="15" fillId="2" borderId="14" xfId="0" applyFont="1" applyFill="1" applyBorder="1" applyAlignment="1"/>
    <xf numFmtId="0" fontId="15" fillId="2" borderId="15" xfId="0" applyFont="1" applyFill="1" applyBorder="1" applyAlignment="1"/>
    <xf numFmtId="0" fontId="15" fillId="2" borderId="16" xfId="0" applyFont="1" applyFill="1" applyBorder="1" applyAlignment="1"/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0" fillId="0" borderId="23" xfId="0" applyBorder="1" applyAlignment="1">
      <alignment textRotation="73"/>
    </xf>
    <xf numFmtId="0" fontId="0" fillId="4" borderId="3" xfId="0" applyFill="1" applyBorder="1" applyAlignment="1">
      <alignment wrapText="1"/>
    </xf>
    <xf numFmtId="0" fontId="0" fillId="4" borderId="3" xfId="0" applyFill="1" applyBorder="1"/>
    <xf numFmtId="0" fontId="0" fillId="0" borderId="3" xfId="0" applyBorder="1"/>
    <xf numFmtId="0" fontId="0" fillId="0" borderId="4" xfId="0" applyBorder="1"/>
    <xf numFmtId="164" fontId="0" fillId="0" borderId="3" xfId="0" applyNumberFormat="1" applyBorder="1"/>
    <xf numFmtId="164" fontId="0" fillId="0" borderId="1" xfId="0" applyNumberFormat="1" applyBorder="1"/>
    <xf numFmtId="165" fontId="0" fillId="0" borderId="3" xfId="0" applyNumberFormat="1" applyBorder="1"/>
    <xf numFmtId="165" fontId="0" fillId="0" borderId="1" xfId="0" applyNumberFormat="1" applyBorder="1"/>
    <xf numFmtId="0" fontId="0" fillId="2" borderId="3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1" xfId="0" applyFill="1" applyBorder="1" applyAlignment="1">
      <alignment wrapText="1"/>
    </xf>
    <xf numFmtId="164" fontId="0" fillId="5" borderId="3" xfId="0" applyNumberFormat="1" applyFill="1" applyBorder="1"/>
    <xf numFmtId="164" fontId="0" fillId="5" borderId="1" xfId="0" applyNumberFormat="1" applyFill="1" applyBorder="1"/>
    <xf numFmtId="0" fontId="0" fillId="6" borderId="3" xfId="0" applyFill="1" applyBorder="1"/>
    <xf numFmtId="0" fontId="0" fillId="6" borderId="1" xfId="0" applyFill="1" applyBorder="1"/>
    <xf numFmtId="165" fontId="0" fillId="0" borderId="13" xfId="0" applyNumberFormat="1" applyBorder="1"/>
    <xf numFmtId="164" fontId="0" fillId="2" borderId="3" xfId="0" applyNumberFormat="1" applyFill="1" applyBorder="1"/>
    <xf numFmtId="164" fontId="0" fillId="2" borderId="1" xfId="0" applyNumberFormat="1" applyFill="1" applyBorder="1"/>
    <xf numFmtId="164" fontId="0" fillId="6" borderId="3" xfId="0" applyNumberFormat="1" applyFill="1" applyBorder="1"/>
    <xf numFmtId="164" fontId="0" fillId="6" borderId="1" xfId="0" applyNumberFormat="1" applyFill="1" applyBorder="1"/>
    <xf numFmtId="0" fontId="0" fillId="8" borderId="3" xfId="0" applyFill="1" applyBorder="1" applyAlignment="1">
      <alignment wrapText="1"/>
    </xf>
    <xf numFmtId="0" fontId="0" fillId="8" borderId="1" xfId="0" applyFill="1" applyBorder="1" applyAlignment="1">
      <alignment wrapText="1"/>
    </xf>
    <xf numFmtId="164" fontId="0" fillId="8" borderId="3" xfId="0" applyNumberFormat="1" applyFill="1" applyBorder="1"/>
    <xf numFmtId="164" fontId="0" fillId="8" borderId="1" xfId="0" applyNumberFormat="1" applyFill="1" applyBorder="1"/>
    <xf numFmtId="0" fontId="2" fillId="4" borderId="8" xfId="0" applyFont="1" applyFill="1" applyBorder="1" applyAlignment="1">
      <alignment wrapText="1"/>
    </xf>
    <xf numFmtId="164" fontId="2" fillId="4" borderId="8" xfId="0" applyNumberFormat="1" applyFont="1" applyFill="1" applyBorder="1"/>
    <xf numFmtId="164" fontId="2" fillId="6" borderId="8" xfId="0" applyNumberFormat="1" applyFont="1" applyFill="1" applyBorder="1"/>
    <xf numFmtId="164" fontId="2" fillId="0" borderId="8" xfId="0" applyNumberFormat="1" applyFont="1" applyBorder="1"/>
    <xf numFmtId="0" fontId="0" fillId="0" borderId="19" xfId="0" applyBorder="1"/>
    <xf numFmtId="0" fontId="0" fillId="0" borderId="27" xfId="0" applyBorder="1"/>
    <xf numFmtId="0" fontId="2" fillId="5" borderId="8" xfId="0" applyFont="1" applyFill="1" applyBorder="1" applyAlignment="1">
      <alignment wrapText="1"/>
    </xf>
    <xf numFmtId="0" fontId="2" fillId="6" borderId="8" xfId="0" applyFont="1" applyFill="1" applyBorder="1"/>
    <xf numFmtId="164" fontId="2" fillId="5" borderId="8" xfId="0" applyNumberFormat="1" applyFont="1" applyFill="1" applyBorder="1"/>
    <xf numFmtId="165" fontId="2" fillId="0" borderId="8" xfId="0" applyNumberFormat="1" applyFont="1" applyBorder="1"/>
    <xf numFmtId="165" fontId="2" fillId="0" borderId="29" xfId="0" applyNumberFormat="1" applyFont="1" applyBorder="1"/>
    <xf numFmtId="165" fontId="0" fillId="0" borderId="29" xfId="0" applyNumberFormat="1" applyBorder="1"/>
    <xf numFmtId="0" fontId="2" fillId="2" borderId="8" xfId="0" applyFont="1" applyFill="1" applyBorder="1" applyAlignment="1">
      <alignment wrapText="1"/>
    </xf>
    <xf numFmtId="0" fontId="0" fillId="0" borderId="30" xfId="0" applyBorder="1" applyAlignment="1">
      <alignment textRotation="73"/>
    </xf>
    <xf numFmtId="0" fontId="0" fillId="0" borderId="31" xfId="0" applyBorder="1"/>
    <xf numFmtId="0" fontId="0" fillId="0" borderId="32" xfId="0" applyBorder="1"/>
    <xf numFmtId="164" fontId="2" fillId="0" borderId="33" xfId="0" applyNumberFormat="1" applyFont="1" applyBorder="1"/>
    <xf numFmtId="0" fontId="0" fillId="0" borderId="34" xfId="0" applyBorder="1"/>
    <xf numFmtId="164" fontId="0" fillId="0" borderId="31" xfId="0" applyNumberFormat="1" applyBorder="1"/>
    <xf numFmtId="164" fontId="0" fillId="0" borderId="32" xfId="0" applyNumberFormat="1" applyBorder="1"/>
    <xf numFmtId="0" fontId="0" fillId="0" borderId="5" xfId="0" applyBorder="1"/>
    <xf numFmtId="0" fontId="0" fillId="7" borderId="7" xfId="0" applyFill="1" applyBorder="1"/>
    <xf numFmtId="0" fontId="0" fillId="3" borderId="9" xfId="0" applyFill="1" applyBorder="1"/>
    <xf numFmtId="0" fontId="0" fillId="7" borderId="25" xfId="0" applyFill="1" applyBorder="1" applyAlignment="1">
      <alignment textRotation="90" wrapText="1"/>
    </xf>
    <xf numFmtId="0" fontId="0" fillId="3" borderId="28" xfId="0" applyFill="1" applyBorder="1" applyAlignment="1">
      <alignment textRotation="90" wrapText="1"/>
    </xf>
    <xf numFmtId="0" fontId="0" fillId="0" borderId="2" xfId="0" applyBorder="1"/>
    <xf numFmtId="165" fontId="0" fillId="0" borderId="35" xfId="0" applyNumberFormat="1" applyBorder="1"/>
    <xf numFmtId="0" fontId="2" fillId="8" borderId="13" xfId="0" applyFont="1" applyFill="1" applyBorder="1" applyAlignment="1">
      <alignment wrapText="1"/>
    </xf>
    <xf numFmtId="0" fontId="2" fillId="6" borderId="13" xfId="0" applyFont="1" applyFill="1" applyBorder="1"/>
    <xf numFmtId="164" fontId="2" fillId="8" borderId="13" xfId="0" applyNumberFormat="1" applyFont="1" applyFill="1" applyBorder="1"/>
    <xf numFmtId="164" fontId="2" fillId="0" borderId="13" xfId="0" applyNumberFormat="1" applyFont="1" applyBorder="1"/>
    <xf numFmtId="164" fontId="2" fillId="0" borderId="34" xfId="0" applyNumberFormat="1" applyFont="1" applyBorder="1"/>
    <xf numFmtId="0" fontId="2" fillId="4" borderId="2" xfId="0" applyFont="1" applyFill="1" applyBorder="1" applyAlignment="1">
      <alignment wrapText="1"/>
    </xf>
    <xf numFmtId="164" fontId="0" fillId="4" borderId="3" xfId="0" applyNumberFormat="1" applyFill="1" applyBorder="1"/>
    <xf numFmtId="164" fontId="0" fillId="4" borderId="4" xfId="0" applyNumberFormat="1" applyFill="1" applyBorder="1"/>
    <xf numFmtId="0" fontId="2" fillId="4" borderId="36" xfId="0" applyFont="1" applyFill="1" applyBorder="1" applyAlignment="1">
      <alignment wrapText="1"/>
    </xf>
    <xf numFmtId="0" fontId="0" fillId="4" borderId="13" xfId="0" applyFill="1" applyBorder="1"/>
    <xf numFmtId="166" fontId="0" fillId="4" borderId="13" xfId="0" applyNumberFormat="1" applyFill="1" applyBorder="1"/>
    <xf numFmtId="0" fontId="2" fillId="5" borderId="2" xfId="0" applyFont="1" applyFill="1" applyBorder="1" applyAlignment="1">
      <alignment wrapText="1"/>
    </xf>
    <xf numFmtId="0" fontId="0" fillId="5" borderId="3" xfId="0" applyFill="1" applyBorder="1"/>
    <xf numFmtId="164" fontId="0" fillId="5" borderId="4" xfId="0" applyNumberFormat="1" applyFill="1" applyBorder="1"/>
    <xf numFmtId="0" fontId="2" fillId="5" borderId="36" xfId="0" applyFont="1" applyFill="1" applyBorder="1" applyAlignment="1">
      <alignment wrapText="1"/>
    </xf>
    <xf numFmtId="0" fontId="0" fillId="5" borderId="13" xfId="0" applyFill="1" applyBorder="1"/>
    <xf numFmtId="166" fontId="0" fillId="5" borderId="13" xfId="0" applyNumberFormat="1" applyFill="1" applyBorder="1"/>
    <xf numFmtId="166" fontId="0" fillId="5" borderId="37" xfId="0" applyNumberFormat="1" applyFill="1" applyBorder="1"/>
    <xf numFmtId="0" fontId="2" fillId="2" borderId="2" xfId="0" applyFont="1" applyFill="1" applyBorder="1" applyAlignment="1">
      <alignment wrapText="1"/>
    </xf>
    <xf numFmtId="0" fontId="0" fillId="2" borderId="3" xfId="0" applyFill="1" applyBorder="1"/>
    <xf numFmtId="164" fontId="0" fillId="2" borderId="4" xfId="0" applyNumberFormat="1" applyFill="1" applyBorder="1"/>
    <xf numFmtId="0" fontId="2" fillId="8" borderId="7" xfId="0" applyFont="1" applyFill="1" applyBorder="1" applyAlignment="1">
      <alignment wrapText="1"/>
    </xf>
    <xf numFmtId="0" fontId="2" fillId="2" borderId="36" xfId="0" applyFont="1" applyFill="1" applyBorder="1" applyAlignment="1">
      <alignment wrapText="1"/>
    </xf>
    <xf numFmtId="0" fontId="0" fillId="2" borderId="13" xfId="0" applyFill="1" applyBorder="1"/>
    <xf numFmtId="166" fontId="0" fillId="2" borderId="13" xfId="0" applyNumberFormat="1" applyFill="1" applyBorder="1"/>
    <xf numFmtId="166" fontId="0" fillId="2" borderId="37" xfId="0" applyNumberFormat="1" applyFill="1" applyBorder="1"/>
    <xf numFmtId="0" fontId="2" fillId="8" borderId="2" xfId="0" applyFont="1" applyFill="1" applyBorder="1" applyAlignment="1">
      <alignment wrapText="1"/>
    </xf>
    <xf numFmtId="0" fontId="0" fillId="8" borderId="3" xfId="0" applyFill="1" applyBorder="1"/>
    <xf numFmtId="164" fontId="0" fillId="8" borderId="4" xfId="0" applyNumberFormat="1" applyFill="1" applyBorder="1"/>
    <xf numFmtId="0" fontId="0" fillId="8" borderId="8" xfId="0" applyFill="1" applyBorder="1"/>
    <xf numFmtId="166" fontId="0" fillId="8" borderId="8" xfId="0" applyNumberFormat="1" applyFill="1" applyBorder="1"/>
    <xf numFmtId="0" fontId="18" fillId="9" borderId="0" xfId="0" applyFont="1" applyFill="1"/>
    <xf numFmtId="165" fontId="18" fillId="9" borderId="0" xfId="0" applyNumberFormat="1" applyFont="1" applyFill="1"/>
    <xf numFmtId="166" fontId="18" fillId="9" borderId="0" xfId="0" applyNumberFormat="1" applyFont="1" applyFill="1"/>
    <xf numFmtId="0" fontId="1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0" fillId="4" borderId="25" xfId="0" applyFill="1" applyBorder="1" applyAlignment="1">
      <alignment horizontal="center" vertical="center" textRotation="176"/>
    </xf>
    <xf numFmtId="0" fontId="0" fillId="4" borderId="24" xfId="0" applyFill="1" applyBorder="1" applyAlignment="1">
      <alignment horizontal="center" vertical="center" textRotation="176"/>
    </xf>
    <xf numFmtId="0" fontId="0" fillId="4" borderId="26" xfId="0" applyFill="1" applyBorder="1" applyAlignment="1">
      <alignment horizontal="center" vertical="center" textRotation="176"/>
    </xf>
    <xf numFmtId="0" fontId="0" fillId="5" borderId="25" xfId="0" applyFill="1" applyBorder="1" applyAlignment="1">
      <alignment horizontal="center" vertical="center" textRotation="176"/>
    </xf>
    <xf numFmtId="0" fontId="0" fillId="5" borderId="24" xfId="0" applyFill="1" applyBorder="1" applyAlignment="1">
      <alignment horizontal="center" vertical="center" textRotation="176"/>
    </xf>
    <xf numFmtId="0" fontId="0" fillId="5" borderId="26" xfId="0" applyFill="1" applyBorder="1" applyAlignment="1">
      <alignment horizontal="center" vertical="center" textRotation="176"/>
    </xf>
    <xf numFmtId="0" fontId="0" fillId="2" borderId="25" xfId="0" applyFill="1" applyBorder="1" applyAlignment="1">
      <alignment horizontal="center" vertical="center" textRotation="176"/>
    </xf>
    <xf numFmtId="0" fontId="0" fillId="2" borderId="24" xfId="0" applyFill="1" applyBorder="1" applyAlignment="1">
      <alignment horizontal="center" vertical="center" textRotation="176"/>
    </xf>
    <xf numFmtId="0" fontId="0" fillId="2" borderId="26" xfId="0" applyFill="1" applyBorder="1" applyAlignment="1">
      <alignment horizontal="center" vertical="center" textRotation="176"/>
    </xf>
    <xf numFmtId="0" fontId="0" fillId="8" borderId="2" xfId="0" applyFill="1" applyBorder="1" applyAlignment="1">
      <alignment horizontal="center" vertical="center" textRotation="176"/>
    </xf>
    <xf numFmtId="0" fontId="0" fillId="8" borderId="5" xfId="0" applyFill="1" applyBorder="1" applyAlignment="1">
      <alignment horizontal="center" vertical="center" textRotation="176"/>
    </xf>
    <xf numFmtId="0" fontId="0" fillId="8" borderId="7" xfId="0" applyFill="1" applyBorder="1" applyAlignment="1">
      <alignment horizontal="center" vertical="center" textRotation="176"/>
    </xf>
  </cellXfs>
  <cellStyles count="2">
    <cellStyle name="Normal" xfId="0" builtinId="0"/>
    <cellStyle name="Normal 2" xfId="1"/>
  </cellStyles>
  <dxfs count="2">
    <dxf>
      <font>
        <color rgb="FFFFC000"/>
      </font>
    </dxf>
    <dxf>
      <font>
        <color rgb="FF008000"/>
      </font>
    </dxf>
  </dxfs>
  <tableStyles count="0" defaultTableStyle="TableStyleMedium9" defaultPivotStyle="PivotStyleLight16"/>
  <colors>
    <mruColors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/>
            </a:pPr>
            <a:r>
              <a:rPr lang="nl-BE"/>
              <a:t>Polyvalence</a:t>
            </a:r>
            <a:r>
              <a:rPr lang="nl-BE" baseline="0"/>
              <a:t> du personnel ouvrier</a:t>
            </a:r>
          </a:p>
        </c:rich>
      </c:tx>
      <c:layout/>
    </c:title>
    <c:plotArea>
      <c:layout/>
      <c:barChart>
        <c:barDir val="col"/>
        <c:grouping val="clustered"/>
        <c:ser>
          <c:idx val="3"/>
          <c:order val="0"/>
          <c:tx>
            <c:strRef>
              <c:f>Polyvalence!$A$7:$B$7</c:f>
              <c:strCache>
                <c:ptCount val="1"/>
                <c:pt idx="0">
                  <c:v>OPIA Moyenne  OPIA</c:v>
                </c:pt>
              </c:strCache>
            </c:strRef>
          </c:tx>
          <c:cat>
            <c:strRef>
              <c:f>Polyvalence!$C$3:$AH$3</c:f>
              <c:strCache>
                <c:ptCount val="29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Polyvalence!$C$7:$AH$7</c:f>
              <c:numCache>
                <c:formatCode>0.0</c:formatCode>
                <c:ptCount val="32"/>
                <c:pt idx="0">
                  <c:v>2.6666666666666665</c:v>
                </c:pt>
                <c:pt idx="4">
                  <c:v>3.0666666666666664</c:v>
                </c:pt>
                <c:pt idx="5">
                  <c:v>3</c:v>
                </c:pt>
                <c:pt idx="6">
                  <c:v>2.2666666666666662</c:v>
                </c:pt>
                <c:pt idx="7">
                  <c:v>3.0666666666666664</c:v>
                </c:pt>
                <c:pt idx="8">
                  <c:v>2.8000000000000003</c:v>
                </c:pt>
                <c:pt idx="9">
                  <c:v>2.9333333333333336</c:v>
                </c:pt>
                <c:pt idx="10">
                  <c:v>3</c:v>
                </c:pt>
                <c:pt idx="11">
                  <c:v>2.3333333333333335</c:v>
                </c:pt>
                <c:pt idx="12">
                  <c:v>2.8666666666666667</c:v>
                </c:pt>
                <c:pt idx="13">
                  <c:v>2.4</c:v>
                </c:pt>
                <c:pt idx="14">
                  <c:v>3.0666666666666664</c:v>
                </c:pt>
                <c:pt idx="15">
                  <c:v>2.8666666666666667</c:v>
                </c:pt>
                <c:pt idx="16">
                  <c:v>2.8000000000000003</c:v>
                </c:pt>
                <c:pt idx="17">
                  <c:v>3.1333333333333333</c:v>
                </c:pt>
                <c:pt idx="18">
                  <c:v>3.2000000000000006</c:v>
                </c:pt>
                <c:pt idx="19">
                  <c:v>2.6666666666666665</c:v>
                </c:pt>
                <c:pt idx="20">
                  <c:v>1.4666666666666668</c:v>
                </c:pt>
                <c:pt idx="21">
                  <c:v>2.7333333333333329</c:v>
                </c:pt>
                <c:pt idx="22">
                  <c:v>2.6</c:v>
                </c:pt>
                <c:pt idx="23">
                  <c:v>3.0666666666666664</c:v>
                </c:pt>
                <c:pt idx="24">
                  <c:v>2.9333333333333336</c:v>
                </c:pt>
                <c:pt idx="25">
                  <c:v>2.0666666666666664</c:v>
                </c:pt>
                <c:pt idx="26">
                  <c:v>3.1999999999999997</c:v>
                </c:pt>
                <c:pt idx="27">
                  <c:v>3.1999999999999997</c:v>
                </c:pt>
                <c:pt idx="28">
                  <c:v>2.5333333333333332</c:v>
                </c:pt>
              </c:numCache>
            </c:numRef>
          </c:val>
        </c:ser>
        <c:ser>
          <c:idx val="8"/>
          <c:order val="1"/>
          <c:tx>
            <c:strRef>
              <c:f>Polyvalence!$A$12:$B$12</c:f>
              <c:strCache>
                <c:ptCount val="1"/>
                <c:pt idx="0">
                  <c:v>CLPIA Moyenne CLPIA</c:v>
                </c:pt>
              </c:strCache>
            </c:strRef>
          </c:tx>
          <c:cat>
            <c:strRef>
              <c:f>Polyvalence!$C$3:$AH$3</c:f>
              <c:strCache>
                <c:ptCount val="29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Polyvalence!$C$12:$AH$12</c:f>
              <c:numCache>
                <c:formatCode>0.0</c:formatCode>
                <c:ptCount val="32"/>
                <c:pt idx="1">
                  <c:v>2.1055555555555556</c:v>
                </c:pt>
                <c:pt idx="4" formatCode="#,##0.0">
                  <c:v>3.1180555555555554</c:v>
                </c:pt>
                <c:pt idx="5" formatCode="#,##0.0">
                  <c:v>3.0347222222222223</c:v>
                </c:pt>
                <c:pt idx="6" formatCode="#,##0.0">
                  <c:v>2.0826388888888889</c:v>
                </c:pt>
                <c:pt idx="7" formatCode="#,##0.0">
                  <c:v>3.0833333333333335</c:v>
                </c:pt>
                <c:pt idx="8" formatCode="#,##0.0">
                  <c:v>2.8041666666666667</c:v>
                </c:pt>
                <c:pt idx="9" formatCode="#,##0.0">
                  <c:v>3.0305555555555559</c:v>
                </c:pt>
                <c:pt idx="10" formatCode="#,##0.0">
                  <c:v>3.0222222222222221</c:v>
                </c:pt>
                <c:pt idx="11" formatCode="#,##0.0">
                  <c:v>2.1263888888888891</c:v>
                </c:pt>
                <c:pt idx="12" formatCode="#,##0.0">
                  <c:v>2.9645833333333336</c:v>
                </c:pt>
                <c:pt idx="13" formatCode="#,##0.0">
                  <c:v>2.4791666666666665</c:v>
                </c:pt>
                <c:pt idx="14" formatCode="#,##0.0">
                  <c:v>3.1055555555555556</c:v>
                </c:pt>
                <c:pt idx="15" formatCode="#,##0.0">
                  <c:v>2.8319444444444444</c:v>
                </c:pt>
                <c:pt idx="16" formatCode="#,##0.0">
                  <c:v>2.8624999999999998</c:v>
                </c:pt>
                <c:pt idx="17" formatCode="#,##0.0">
                  <c:v>3.1277777777777778</c:v>
                </c:pt>
                <c:pt idx="18" formatCode="#,##0.0">
                  <c:v>3.2027777777777779</c:v>
                </c:pt>
                <c:pt idx="19" formatCode="#,##0.0">
                  <c:v>2.6243055555555559</c:v>
                </c:pt>
                <c:pt idx="20" formatCode="#,##0.0">
                  <c:v>1.6333333333333333</c:v>
                </c:pt>
                <c:pt idx="21" formatCode="#,##0.0">
                  <c:v>2.7152777777777777</c:v>
                </c:pt>
                <c:pt idx="22" formatCode="#,##0.0">
                  <c:v>2.7222222222222223</c:v>
                </c:pt>
                <c:pt idx="23" formatCode="#,##0.0">
                  <c:v>3.0777777777777779</c:v>
                </c:pt>
                <c:pt idx="24" formatCode="#,##0.0">
                  <c:v>2.8055555555555554</c:v>
                </c:pt>
                <c:pt idx="25" formatCode="#,##0.0">
                  <c:v>2.1208333333333336</c:v>
                </c:pt>
                <c:pt idx="26" formatCode="#,##0.0">
                  <c:v>3.1402777777777779</c:v>
                </c:pt>
                <c:pt idx="27" formatCode="#,##0.0">
                  <c:v>3.2083333333333335</c:v>
                </c:pt>
                <c:pt idx="28" formatCode="#,##0.0">
                  <c:v>2.6229166666666668</c:v>
                </c:pt>
              </c:numCache>
            </c:numRef>
          </c:val>
        </c:ser>
        <c:ser>
          <c:idx val="13"/>
          <c:order val="2"/>
          <c:tx>
            <c:strRef>
              <c:f>Polyvalence!$A$17:$B$17</c:f>
              <c:strCache>
                <c:ptCount val="1"/>
                <c:pt idx="0">
                  <c:v>OPLI Moyenne OPLI</c:v>
                </c:pt>
              </c:strCache>
            </c:strRef>
          </c:tx>
          <c:cat>
            <c:strRef>
              <c:f>Polyvalence!$C$3:$AH$3</c:f>
              <c:strCache>
                <c:ptCount val="29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Polyvalence!$C$17:$AH$17</c:f>
              <c:numCache>
                <c:formatCode>General</c:formatCode>
                <c:ptCount val="32"/>
                <c:pt idx="2" formatCode="0.0">
                  <c:v>2.1166666666666663</c:v>
                </c:pt>
                <c:pt idx="4" formatCode="0.0">
                  <c:v>2.9791666666666665</c:v>
                </c:pt>
                <c:pt idx="5" formatCode="0.0">
                  <c:v>3</c:v>
                </c:pt>
                <c:pt idx="6" formatCode="0.0">
                  <c:v>2.0833333333333335</c:v>
                </c:pt>
                <c:pt idx="7" formatCode="0.0">
                  <c:v>3.395833333333333</c:v>
                </c:pt>
                <c:pt idx="8" formatCode="0.0">
                  <c:v>2.8125</c:v>
                </c:pt>
                <c:pt idx="9" formatCode="0.0">
                  <c:v>2.8958333333333335</c:v>
                </c:pt>
                <c:pt idx="10" formatCode="0.0">
                  <c:v>3.020833333333333</c:v>
                </c:pt>
                <c:pt idx="11" formatCode="0.0">
                  <c:v>2.1041666666666665</c:v>
                </c:pt>
                <c:pt idx="12" formatCode="0.0">
                  <c:v>3.208333333333333</c:v>
                </c:pt>
                <c:pt idx="13" formatCode="0.0">
                  <c:v>2.5833333333333335</c:v>
                </c:pt>
                <c:pt idx="14" formatCode="0.0">
                  <c:v>2.9583333333333335</c:v>
                </c:pt>
                <c:pt idx="15" formatCode="0.0">
                  <c:v>2.8124999999999996</c:v>
                </c:pt>
                <c:pt idx="16" formatCode="0.0">
                  <c:v>2.8958333333333335</c:v>
                </c:pt>
                <c:pt idx="17" formatCode="0.0">
                  <c:v>3.0416666666666665</c:v>
                </c:pt>
                <c:pt idx="18" formatCode="0.0">
                  <c:v>3.0416666666666665</c:v>
                </c:pt>
                <c:pt idx="19" formatCode="0.0">
                  <c:v>2.7291666666666665</c:v>
                </c:pt>
                <c:pt idx="20" formatCode="0.0">
                  <c:v>1.4583333333333333</c:v>
                </c:pt>
                <c:pt idx="21" formatCode="0.0">
                  <c:v>3.1874999999999996</c:v>
                </c:pt>
                <c:pt idx="22" formatCode="0.0">
                  <c:v>2.708333333333333</c:v>
                </c:pt>
                <c:pt idx="23" formatCode="0.0">
                  <c:v>2.9583333333333335</c:v>
                </c:pt>
                <c:pt idx="24" formatCode="0.0">
                  <c:v>2.958333333333333</c:v>
                </c:pt>
                <c:pt idx="25" formatCode="0.0">
                  <c:v>1.9583333333333335</c:v>
                </c:pt>
                <c:pt idx="26" formatCode="0.0">
                  <c:v>3.5</c:v>
                </c:pt>
                <c:pt idx="27" formatCode="0.0">
                  <c:v>3.4791666666666665</c:v>
                </c:pt>
                <c:pt idx="28" formatCode="0.0">
                  <c:v>2.583333333333333</c:v>
                </c:pt>
              </c:numCache>
            </c:numRef>
          </c:val>
        </c:ser>
        <c:ser>
          <c:idx val="17"/>
          <c:order val="3"/>
          <c:tx>
            <c:strRef>
              <c:f>Polyvalence!$A$21:$B$21</c:f>
              <c:strCache>
                <c:ptCount val="1"/>
                <c:pt idx="0">
                  <c:v>AFA Moyenne AFA</c:v>
                </c:pt>
              </c:strCache>
            </c:strRef>
          </c:tx>
          <c:cat>
            <c:strRef>
              <c:f>Polyvalence!$C$3:$AH$3</c:f>
              <c:strCache>
                <c:ptCount val="29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Polyvalence!$C$21:$AH$21</c:f>
              <c:numCache>
                <c:formatCode>General</c:formatCode>
                <c:ptCount val="32"/>
                <c:pt idx="3" formatCode="0.0">
                  <c:v>2.5555555555555554</c:v>
                </c:pt>
                <c:pt idx="4" formatCode="0.0">
                  <c:v>2.9444444444444446</c:v>
                </c:pt>
                <c:pt idx="5" formatCode="0.0">
                  <c:v>2.9166666666666665</c:v>
                </c:pt>
                <c:pt idx="6" formatCode="0.0">
                  <c:v>2.4166666666666665</c:v>
                </c:pt>
                <c:pt idx="7" formatCode="0.0">
                  <c:v>3.1944444444444446</c:v>
                </c:pt>
                <c:pt idx="8" formatCode="0.0">
                  <c:v>2.9444444444444446</c:v>
                </c:pt>
                <c:pt idx="9" formatCode="0.0">
                  <c:v>2.7777777777777781</c:v>
                </c:pt>
                <c:pt idx="10" formatCode="0.0">
                  <c:v>3.0277777777777781</c:v>
                </c:pt>
                <c:pt idx="11" formatCode="0.0">
                  <c:v>2.3888888888888888</c:v>
                </c:pt>
                <c:pt idx="12" formatCode="0.0">
                  <c:v>2.9444444444444446</c:v>
                </c:pt>
                <c:pt idx="13" formatCode="0.0">
                  <c:v>2.5555555555555554</c:v>
                </c:pt>
                <c:pt idx="14" formatCode="0.0">
                  <c:v>2.8333333333333335</c:v>
                </c:pt>
                <c:pt idx="15" formatCode="0.0">
                  <c:v>2.8055555555555554</c:v>
                </c:pt>
                <c:pt idx="16" formatCode="0.0">
                  <c:v>2.7777777777777781</c:v>
                </c:pt>
                <c:pt idx="17" formatCode="0.0">
                  <c:v>3.1111111111111112</c:v>
                </c:pt>
                <c:pt idx="18" formatCode="0.0">
                  <c:v>3</c:v>
                </c:pt>
                <c:pt idx="19" formatCode="0.0">
                  <c:v>2.5</c:v>
                </c:pt>
                <c:pt idx="20" formatCode="0.0">
                  <c:v>1.3333333333333333</c:v>
                </c:pt>
                <c:pt idx="21" formatCode="0.0">
                  <c:v>3.0277777777777781</c:v>
                </c:pt>
                <c:pt idx="22" formatCode="0.0">
                  <c:v>2.6388888888888888</c:v>
                </c:pt>
                <c:pt idx="23" formatCode="0.0">
                  <c:v>2.8333333333333335</c:v>
                </c:pt>
                <c:pt idx="24" formatCode="0.0">
                  <c:v>2.9166666666666665</c:v>
                </c:pt>
                <c:pt idx="25" formatCode="0.0">
                  <c:v>2.1666666666666665</c:v>
                </c:pt>
                <c:pt idx="26" formatCode="0.0">
                  <c:v>3.4722222222222219</c:v>
                </c:pt>
                <c:pt idx="27" formatCode="0.0">
                  <c:v>3.3611111111111112</c:v>
                </c:pt>
                <c:pt idx="28" formatCode="0.0">
                  <c:v>2.5277777777777781</c:v>
                </c:pt>
              </c:numCache>
            </c:numRef>
          </c:val>
        </c:ser>
        <c:axId val="37186176"/>
        <c:axId val="37200256"/>
      </c:barChart>
      <c:catAx>
        <c:axId val="37186176"/>
        <c:scaling>
          <c:orientation val="minMax"/>
        </c:scaling>
        <c:axPos val="b"/>
        <c:majorTickMark val="none"/>
        <c:tickLblPos val="nextTo"/>
        <c:crossAx val="37200256"/>
        <c:crosses val="autoZero"/>
        <c:auto val="1"/>
        <c:lblAlgn val="ctr"/>
        <c:lblOffset val="100"/>
      </c:catAx>
      <c:valAx>
        <c:axId val="37200256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371861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/>
            </a:pPr>
            <a:r>
              <a:rPr lang="nl-BE"/>
              <a:t>Nombre de personne</a:t>
            </a:r>
            <a:r>
              <a:rPr lang="nl-BE" baseline="0"/>
              <a:t>s compétentes par fonction</a:t>
            </a:r>
          </a:p>
        </c:rich>
      </c:tx>
      <c:layout/>
    </c:title>
    <c:plotArea>
      <c:layout/>
      <c:barChart>
        <c:barDir val="col"/>
        <c:grouping val="clustered"/>
        <c:ser>
          <c:idx val="32"/>
          <c:order val="0"/>
          <c:tx>
            <c:strRef>
              <c:f>Polyvalence!$AI$3</c:f>
              <c:strCache>
                <c:ptCount val="1"/>
                <c:pt idx="0">
                  <c:v>Nombre de pers. Comp.
&gt;3</c:v>
                </c:pt>
              </c:strCache>
            </c:strRef>
          </c:tx>
          <c:spPr>
            <a:solidFill>
              <a:srgbClr val="92D050"/>
            </a:solidFill>
          </c:spPr>
          <c:cat>
            <c:strRef>
              <c:f>(Polyvalence!$A$7:$B$7,Polyvalence!$A$12:$B$12,Polyvalence!$A$17:$B$17,Polyvalence!$A$21:$B$21)</c:f>
              <c:strCache>
                <c:ptCount val="4"/>
                <c:pt idx="0">
                  <c:v>Moyenne  OPIA</c:v>
                </c:pt>
                <c:pt idx="1">
                  <c:v>Moyenne CLPIA</c:v>
                </c:pt>
                <c:pt idx="2">
                  <c:v>Moyenne OPLI</c:v>
                </c:pt>
                <c:pt idx="3">
                  <c:v>Moyenne AFA</c:v>
                </c:pt>
              </c:strCache>
            </c:strRef>
          </c:cat>
          <c:val>
            <c:numRef>
              <c:f>(Polyvalence!$AI$7,Polyvalence!$AI$12,Polyvalence!$AI$17,Polyvalence!$AI$21)</c:f>
              <c:numCache>
                <c:formatCode>General</c:formatCode>
                <c:ptCount val="4"/>
                <c:pt idx="0">
                  <c:v>12</c:v>
                </c:pt>
                <c:pt idx="1">
                  <c:v>12</c:v>
                </c:pt>
                <c:pt idx="2">
                  <c:v>13</c:v>
                </c:pt>
                <c:pt idx="3">
                  <c:v>12</c:v>
                </c:pt>
              </c:numCache>
            </c:numRef>
          </c:val>
        </c:ser>
        <c:ser>
          <c:idx val="33"/>
          <c:order val="1"/>
          <c:tx>
            <c:strRef>
              <c:f>Polyvalence!$AJ$3</c:f>
              <c:strCache>
                <c:ptCount val="1"/>
                <c:pt idx="0">
                  <c:v>Nombre de pers. Comp.
&lt;2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(Polyvalence!$A$7:$B$7,Polyvalence!$A$12:$B$12,Polyvalence!$A$17:$B$17,Polyvalence!$A$21:$B$21)</c:f>
              <c:strCache>
                <c:ptCount val="4"/>
                <c:pt idx="0">
                  <c:v>Moyenne  OPIA</c:v>
                </c:pt>
                <c:pt idx="1">
                  <c:v>Moyenne CLPIA</c:v>
                </c:pt>
                <c:pt idx="2">
                  <c:v>Moyenne OPLI</c:v>
                </c:pt>
                <c:pt idx="3">
                  <c:v>Moyenne AFA</c:v>
                </c:pt>
              </c:strCache>
            </c:strRef>
          </c:cat>
          <c:val>
            <c:numRef>
              <c:f>(Polyvalence!$AJ$7,Polyvalence!$AJ$12,Polyvalence!$AJ$17,Polyvalence!$AJ$21)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dLbls/>
        <c:axId val="38029952"/>
        <c:axId val="38035840"/>
      </c:barChart>
      <c:catAx>
        <c:axId val="38029952"/>
        <c:scaling>
          <c:orientation val="minMax"/>
        </c:scaling>
        <c:axPos val="b"/>
        <c:majorTickMark val="none"/>
        <c:tickLblPos val="nextTo"/>
        <c:crossAx val="38035840"/>
        <c:crosses val="autoZero"/>
        <c:auto val="1"/>
        <c:lblAlgn val="ctr"/>
        <c:lblOffset val="100"/>
      </c:catAx>
      <c:valAx>
        <c:axId val="38035840"/>
        <c:scaling>
          <c:orientation val="minMax"/>
        </c:scaling>
        <c:axPos val="l"/>
        <c:majorGridlines/>
        <c:numFmt formatCode="General" sourceLinked="1"/>
        <c:tickLblPos val="nextTo"/>
        <c:crossAx val="380299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/>
            </a:pPr>
            <a:r>
              <a:rPr lang="nl-BE"/>
              <a:t>Evaluation Axel Witsel</a:t>
            </a:r>
          </a:p>
        </c:rich>
      </c:tx>
      <c:layout/>
    </c:title>
    <c:plotArea>
      <c:layout/>
      <c:barChart>
        <c:barDir val="col"/>
        <c:grouping val="clustered"/>
        <c:ser>
          <c:idx val="3"/>
          <c:order val="0"/>
          <c:tx>
            <c:strRef>
              <c:f>Polyvalence!$C$3</c:f>
              <c:strCache>
                <c:ptCount val="1"/>
                <c:pt idx="0">
                  <c:v>OPIA</c:v>
                </c:pt>
              </c:strCache>
            </c:strRef>
          </c:tx>
          <c:cat>
            <c:strRef>
              <c:f>(Polyvalence!$A$7:$B$7,Polyvalence!$A$12:$B$12,Polyvalence!$A$17:$B$17,Polyvalence!$A$21:$B$21)</c:f>
              <c:strCache>
                <c:ptCount val="4"/>
                <c:pt idx="0">
                  <c:v>Moyenne  OPIA</c:v>
                </c:pt>
                <c:pt idx="1">
                  <c:v>Moyenne CLPIA</c:v>
                </c:pt>
                <c:pt idx="2">
                  <c:v>Moyenne OPLI</c:v>
                </c:pt>
                <c:pt idx="3">
                  <c:v>Moyenne AFA</c:v>
                </c:pt>
              </c:strCache>
            </c:strRef>
          </c:cat>
          <c:val>
            <c:numRef>
              <c:f>(Polyvalence!$C$7,Polyvalence!$C$12,Polyvalence!$C$17,Polyvalence!$C$21)</c:f>
              <c:numCache>
                <c:formatCode>General</c:formatCode>
                <c:ptCount val="4"/>
                <c:pt idx="0" formatCode="0.0">
                  <c:v>2.6666666666666665</c:v>
                </c:pt>
              </c:numCache>
            </c:numRef>
          </c:val>
        </c:ser>
        <c:ser>
          <c:idx val="8"/>
          <c:order val="1"/>
          <c:tx>
            <c:strRef>
              <c:f>Polyvalence!$D$3</c:f>
              <c:strCache>
                <c:ptCount val="1"/>
                <c:pt idx="0">
                  <c:v>CLPIA</c:v>
                </c:pt>
              </c:strCache>
            </c:strRef>
          </c:tx>
          <c:cat>
            <c:strRef>
              <c:f>(Polyvalence!$A$7:$B$7,Polyvalence!$A$12:$B$12,Polyvalence!$A$17:$B$17,Polyvalence!$A$21:$B$21)</c:f>
              <c:strCache>
                <c:ptCount val="4"/>
                <c:pt idx="0">
                  <c:v>Moyenne  OPIA</c:v>
                </c:pt>
                <c:pt idx="1">
                  <c:v>Moyenne CLPIA</c:v>
                </c:pt>
                <c:pt idx="2">
                  <c:v>Moyenne OPLI</c:v>
                </c:pt>
                <c:pt idx="3">
                  <c:v>Moyenne AFA</c:v>
                </c:pt>
              </c:strCache>
            </c:strRef>
          </c:cat>
          <c:val>
            <c:numRef>
              <c:f>(Polyvalence!$D$7,Polyvalence!$D$12,Polyvalence!$D$17,Polyvalence!$D$21)</c:f>
              <c:numCache>
                <c:formatCode>0.0</c:formatCode>
                <c:ptCount val="4"/>
                <c:pt idx="1">
                  <c:v>2.1055555555555556</c:v>
                </c:pt>
              </c:numCache>
            </c:numRef>
          </c:val>
        </c:ser>
        <c:ser>
          <c:idx val="13"/>
          <c:order val="2"/>
          <c:tx>
            <c:strRef>
              <c:f>Polyvalence!$E$3</c:f>
              <c:strCache>
                <c:ptCount val="1"/>
                <c:pt idx="0">
                  <c:v>OPLI</c:v>
                </c:pt>
              </c:strCache>
            </c:strRef>
          </c:tx>
          <c:cat>
            <c:strRef>
              <c:f>(Polyvalence!$A$7:$B$7,Polyvalence!$A$12:$B$12,Polyvalence!$A$17:$B$17,Polyvalence!$A$21:$B$21)</c:f>
              <c:strCache>
                <c:ptCount val="4"/>
                <c:pt idx="0">
                  <c:v>Moyenne  OPIA</c:v>
                </c:pt>
                <c:pt idx="1">
                  <c:v>Moyenne CLPIA</c:v>
                </c:pt>
                <c:pt idx="2">
                  <c:v>Moyenne OPLI</c:v>
                </c:pt>
                <c:pt idx="3">
                  <c:v>Moyenne AFA</c:v>
                </c:pt>
              </c:strCache>
            </c:strRef>
          </c:cat>
          <c:val>
            <c:numRef>
              <c:f>(Polyvalence!$E$7,Polyvalence!$E$12,Polyvalence!$E$17,Polyvalence!$E$21)</c:f>
              <c:numCache>
                <c:formatCode>General</c:formatCode>
                <c:ptCount val="4"/>
                <c:pt idx="2" formatCode="0.0">
                  <c:v>2.1166666666666663</c:v>
                </c:pt>
              </c:numCache>
            </c:numRef>
          </c:val>
        </c:ser>
        <c:ser>
          <c:idx val="17"/>
          <c:order val="3"/>
          <c:tx>
            <c:strRef>
              <c:f>Polyvalence!$F$3</c:f>
              <c:strCache>
                <c:ptCount val="1"/>
                <c:pt idx="0">
                  <c:v>AFA</c:v>
                </c:pt>
              </c:strCache>
            </c:strRef>
          </c:tx>
          <c:cat>
            <c:strRef>
              <c:f>(Polyvalence!$A$7:$B$7,Polyvalence!$A$12:$B$12,Polyvalence!$A$17:$B$17,Polyvalence!$A$21:$B$21)</c:f>
              <c:strCache>
                <c:ptCount val="4"/>
                <c:pt idx="0">
                  <c:v>Moyenne  OPIA</c:v>
                </c:pt>
                <c:pt idx="1">
                  <c:v>Moyenne CLPIA</c:v>
                </c:pt>
                <c:pt idx="2">
                  <c:v>Moyenne OPLI</c:v>
                </c:pt>
                <c:pt idx="3">
                  <c:v>Moyenne AFA</c:v>
                </c:pt>
              </c:strCache>
            </c:strRef>
          </c:cat>
          <c:val>
            <c:numRef>
              <c:f>(Polyvalence!$F$7,Polyvalence!$F$12,Polyvalence!$F$17,Polyvalence!$F$21)</c:f>
              <c:numCache>
                <c:formatCode>General</c:formatCode>
                <c:ptCount val="4"/>
                <c:pt idx="3" formatCode="0.0">
                  <c:v>2.5555555555555554</c:v>
                </c:pt>
              </c:numCache>
            </c:numRef>
          </c:val>
        </c:ser>
        <c:ser>
          <c:idx val="0"/>
          <c:order val="4"/>
          <c:tx>
            <c:strRef>
              <c:f>Polyvalence!$O$3</c:f>
              <c:strCache>
                <c:ptCount val="1"/>
                <c:pt idx="0">
                  <c:v>Axel Witsel</c:v>
                </c:pt>
              </c:strCache>
            </c:strRef>
          </c:tx>
          <c:cat>
            <c:strRef>
              <c:f>(Polyvalence!$A$7:$B$7,Polyvalence!$A$12:$B$12,Polyvalence!$A$17:$B$17,Polyvalence!$A$21:$B$21)</c:f>
              <c:strCache>
                <c:ptCount val="4"/>
                <c:pt idx="0">
                  <c:v>Moyenne  OPIA</c:v>
                </c:pt>
                <c:pt idx="1">
                  <c:v>Moyenne CLPIA</c:v>
                </c:pt>
                <c:pt idx="2">
                  <c:v>Moyenne OPLI</c:v>
                </c:pt>
                <c:pt idx="3">
                  <c:v>Moyenne AFA</c:v>
                </c:pt>
              </c:strCache>
            </c:strRef>
          </c:cat>
          <c:val>
            <c:numRef>
              <c:f>(Polyvalence!$O$7,Polyvalence!$O$12,Polyvalence!$O$17,Polyvalence!$O$21)</c:f>
              <c:numCache>
                <c:formatCode>#,##0.0</c:formatCode>
                <c:ptCount val="4"/>
                <c:pt idx="0" formatCode="0.0">
                  <c:v>2.8666666666666667</c:v>
                </c:pt>
                <c:pt idx="1">
                  <c:v>2.9645833333333336</c:v>
                </c:pt>
                <c:pt idx="2" formatCode="0.0">
                  <c:v>3.208333333333333</c:v>
                </c:pt>
                <c:pt idx="3" formatCode="0.0">
                  <c:v>2.9444444444444446</c:v>
                </c:pt>
              </c:numCache>
            </c:numRef>
          </c:val>
        </c:ser>
        <c:axId val="38075008"/>
        <c:axId val="38093568"/>
      </c:barChart>
      <c:catAx>
        <c:axId val="38075008"/>
        <c:scaling>
          <c:orientation val="minMax"/>
        </c:scaling>
        <c:axPos val="b"/>
        <c:majorTickMark val="none"/>
        <c:tickLblPos val="nextTo"/>
        <c:crossAx val="38093568"/>
        <c:crosses val="autoZero"/>
        <c:auto val="1"/>
        <c:lblAlgn val="ctr"/>
        <c:lblOffset val="100"/>
      </c:catAx>
      <c:valAx>
        <c:axId val="38093568"/>
        <c:scaling>
          <c:orientation val="minMax"/>
        </c:scaling>
        <c:axPos val="l"/>
        <c:majorGridlines/>
        <c:title>
          <c:layout/>
        </c:title>
        <c:numFmt formatCode="0.0" sourceLinked="1"/>
        <c:tickLblPos val="nextTo"/>
        <c:crossAx val="380750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layout/>
    </c:title>
    <c:plotArea>
      <c:layout/>
      <c:barChart>
        <c:barDir val="col"/>
        <c:grouping val="clustered"/>
        <c:ser>
          <c:idx val="17"/>
          <c:order val="0"/>
          <c:tx>
            <c:strRef>
              <c:f>Polyvalence!$A$21:$B$21</c:f>
              <c:strCache>
                <c:ptCount val="1"/>
                <c:pt idx="0">
                  <c:v>AFA Moyenne AFA</c:v>
                </c:pt>
              </c:strCache>
            </c:strRef>
          </c:tx>
          <c:cat>
            <c:strRef>
              <c:f>Polyvalence!$C$3:$AH$3</c:f>
              <c:strCache>
                <c:ptCount val="29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Polyvalence!$C$21:$AH$21</c:f>
              <c:numCache>
                <c:formatCode>General</c:formatCode>
                <c:ptCount val="32"/>
                <c:pt idx="3" formatCode="0.0">
                  <c:v>2.5555555555555554</c:v>
                </c:pt>
                <c:pt idx="4" formatCode="0.0">
                  <c:v>2.9444444444444446</c:v>
                </c:pt>
                <c:pt idx="5" formatCode="0.0">
                  <c:v>2.9166666666666665</c:v>
                </c:pt>
                <c:pt idx="6" formatCode="0.0">
                  <c:v>2.4166666666666665</c:v>
                </c:pt>
                <c:pt idx="7" formatCode="0.0">
                  <c:v>3.1944444444444446</c:v>
                </c:pt>
                <c:pt idx="8" formatCode="0.0">
                  <c:v>2.9444444444444446</c:v>
                </c:pt>
                <c:pt idx="9" formatCode="0.0">
                  <c:v>2.7777777777777781</c:v>
                </c:pt>
                <c:pt idx="10" formatCode="0.0">
                  <c:v>3.0277777777777781</c:v>
                </c:pt>
                <c:pt idx="11" formatCode="0.0">
                  <c:v>2.3888888888888888</c:v>
                </c:pt>
                <c:pt idx="12" formatCode="0.0">
                  <c:v>2.9444444444444446</c:v>
                </c:pt>
                <c:pt idx="13" formatCode="0.0">
                  <c:v>2.5555555555555554</c:v>
                </c:pt>
                <c:pt idx="14" formatCode="0.0">
                  <c:v>2.8333333333333335</c:v>
                </c:pt>
                <c:pt idx="15" formatCode="0.0">
                  <c:v>2.8055555555555554</c:v>
                </c:pt>
                <c:pt idx="16" formatCode="0.0">
                  <c:v>2.7777777777777781</c:v>
                </c:pt>
                <c:pt idx="17" formatCode="0.0">
                  <c:v>3.1111111111111112</c:v>
                </c:pt>
                <c:pt idx="18" formatCode="0.0">
                  <c:v>3</c:v>
                </c:pt>
                <c:pt idx="19" formatCode="0.0">
                  <c:v>2.5</c:v>
                </c:pt>
                <c:pt idx="20" formatCode="0.0">
                  <c:v>1.3333333333333333</c:v>
                </c:pt>
                <c:pt idx="21" formatCode="0.0">
                  <c:v>3.0277777777777781</c:v>
                </c:pt>
                <c:pt idx="22" formatCode="0.0">
                  <c:v>2.6388888888888888</c:v>
                </c:pt>
                <c:pt idx="23" formatCode="0.0">
                  <c:v>2.8333333333333335</c:v>
                </c:pt>
                <c:pt idx="24" formatCode="0.0">
                  <c:v>2.9166666666666665</c:v>
                </c:pt>
                <c:pt idx="25" formatCode="0.0">
                  <c:v>2.1666666666666665</c:v>
                </c:pt>
                <c:pt idx="26" formatCode="0.0">
                  <c:v>3.4722222222222219</c:v>
                </c:pt>
                <c:pt idx="27" formatCode="0.0">
                  <c:v>3.3611111111111112</c:v>
                </c:pt>
                <c:pt idx="28" formatCode="0.0">
                  <c:v>2.5277777777777781</c:v>
                </c:pt>
              </c:numCache>
            </c:numRef>
          </c:val>
        </c:ser>
        <c:axId val="37227136"/>
        <c:axId val="37233024"/>
      </c:barChart>
      <c:catAx>
        <c:axId val="37227136"/>
        <c:scaling>
          <c:orientation val="minMax"/>
        </c:scaling>
        <c:axPos val="b"/>
        <c:tickLblPos val="nextTo"/>
        <c:crossAx val="37233024"/>
        <c:crosses val="autoZero"/>
        <c:auto val="1"/>
        <c:lblAlgn val="ctr"/>
        <c:lblOffset val="100"/>
      </c:catAx>
      <c:valAx>
        <c:axId val="37233024"/>
        <c:scaling>
          <c:orientation val="minMax"/>
        </c:scaling>
        <c:axPos val="l"/>
        <c:majorGridlines/>
        <c:numFmt formatCode="General" sourceLinked="1"/>
        <c:tickLblPos val="nextTo"/>
        <c:crossAx val="372271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layout/>
    </c:title>
    <c:plotArea>
      <c:layout/>
      <c:barChart>
        <c:barDir val="col"/>
        <c:grouping val="clustered"/>
        <c:ser>
          <c:idx val="13"/>
          <c:order val="0"/>
          <c:tx>
            <c:strRef>
              <c:f>Polyvalence!$A$17:$B$17</c:f>
              <c:strCache>
                <c:ptCount val="1"/>
                <c:pt idx="0">
                  <c:v>OPLI Moyenne OPLI</c:v>
                </c:pt>
              </c:strCache>
            </c:strRef>
          </c:tx>
          <c:cat>
            <c:strRef>
              <c:f>Polyvalence!$C$3:$AH$3</c:f>
              <c:strCache>
                <c:ptCount val="29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Polyvalence!$C$17:$AH$17</c:f>
              <c:numCache>
                <c:formatCode>General</c:formatCode>
                <c:ptCount val="32"/>
                <c:pt idx="2" formatCode="0.0">
                  <c:v>2.1166666666666663</c:v>
                </c:pt>
                <c:pt idx="4" formatCode="0.0">
                  <c:v>2.9791666666666665</c:v>
                </c:pt>
                <c:pt idx="5" formatCode="0.0">
                  <c:v>3</c:v>
                </c:pt>
                <c:pt idx="6" formatCode="0.0">
                  <c:v>2.0833333333333335</c:v>
                </c:pt>
                <c:pt idx="7" formatCode="0.0">
                  <c:v>3.395833333333333</c:v>
                </c:pt>
                <c:pt idx="8" formatCode="0.0">
                  <c:v>2.8125</c:v>
                </c:pt>
                <c:pt idx="9" formatCode="0.0">
                  <c:v>2.8958333333333335</c:v>
                </c:pt>
                <c:pt idx="10" formatCode="0.0">
                  <c:v>3.020833333333333</c:v>
                </c:pt>
                <c:pt idx="11" formatCode="0.0">
                  <c:v>2.1041666666666665</c:v>
                </c:pt>
                <c:pt idx="12" formatCode="0.0">
                  <c:v>3.208333333333333</c:v>
                </c:pt>
                <c:pt idx="13" formatCode="0.0">
                  <c:v>2.5833333333333335</c:v>
                </c:pt>
                <c:pt idx="14" formatCode="0.0">
                  <c:v>2.9583333333333335</c:v>
                </c:pt>
                <c:pt idx="15" formatCode="0.0">
                  <c:v>2.8124999999999996</c:v>
                </c:pt>
                <c:pt idx="16" formatCode="0.0">
                  <c:v>2.8958333333333335</c:v>
                </c:pt>
                <c:pt idx="17" formatCode="0.0">
                  <c:v>3.0416666666666665</c:v>
                </c:pt>
                <c:pt idx="18" formatCode="0.0">
                  <c:v>3.0416666666666665</c:v>
                </c:pt>
                <c:pt idx="19" formatCode="0.0">
                  <c:v>2.7291666666666665</c:v>
                </c:pt>
                <c:pt idx="20" formatCode="0.0">
                  <c:v>1.4583333333333333</c:v>
                </c:pt>
                <c:pt idx="21" formatCode="0.0">
                  <c:v>3.1874999999999996</c:v>
                </c:pt>
                <c:pt idx="22" formatCode="0.0">
                  <c:v>2.708333333333333</c:v>
                </c:pt>
                <c:pt idx="23" formatCode="0.0">
                  <c:v>2.9583333333333335</c:v>
                </c:pt>
                <c:pt idx="24" formatCode="0.0">
                  <c:v>2.958333333333333</c:v>
                </c:pt>
                <c:pt idx="25" formatCode="0.0">
                  <c:v>1.9583333333333335</c:v>
                </c:pt>
                <c:pt idx="26" formatCode="0.0">
                  <c:v>3.5</c:v>
                </c:pt>
                <c:pt idx="27" formatCode="0.0">
                  <c:v>3.4791666666666665</c:v>
                </c:pt>
                <c:pt idx="28" formatCode="0.0">
                  <c:v>2.583333333333333</c:v>
                </c:pt>
              </c:numCache>
            </c:numRef>
          </c:val>
        </c:ser>
        <c:axId val="37257216"/>
        <c:axId val="37258752"/>
      </c:barChart>
      <c:catAx>
        <c:axId val="37257216"/>
        <c:scaling>
          <c:orientation val="minMax"/>
        </c:scaling>
        <c:axPos val="b"/>
        <c:tickLblPos val="nextTo"/>
        <c:crossAx val="37258752"/>
        <c:crosses val="autoZero"/>
        <c:auto val="1"/>
        <c:lblAlgn val="ctr"/>
        <c:lblOffset val="100"/>
      </c:catAx>
      <c:valAx>
        <c:axId val="37258752"/>
        <c:scaling>
          <c:orientation val="minMax"/>
        </c:scaling>
        <c:axPos val="l"/>
        <c:majorGridlines/>
        <c:numFmt formatCode="General" sourceLinked="1"/>
        <c:tickLblPos val="nextTo"/>
        <c:crossAx val="372572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layout/>
    </c:title>
    <c:plotArea>
      <c:layout/>
      <c:barChart>
        <c:barDir val="col"/>
        <c:grouping val="clustered"/>
        <c:ser>
          <c:idx val="3"/>
          <c:order val="0"/>
          <c:tx>
            <c:strRef>
              <c:f>Polyvalence!$A$7:$B$7</c:f>
              <c:strCache>
                <c:ptCount val="1"/>
                <c:pt idx="0">
                  <c:v>OPIA Moyenne  OPIA</c:v>
                </c:pt>
              </c:strCache>
            </c:strRef>
          </c:tx>
          <c:cat>
            <c:strRef>
              <c:f>Polyvalence!$C$3:$AH$3</c:f>
              <c:strCache>
                <c:ptCount val="29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Polyvalence!$C$7:$AH$7</c:f>
              <c:numCache>
                <c:formatCode>0.0</c:formatCode>
                <c:ptCount val="32"/>
                <c:pt idx="0">
                  <c:v>2.6666666666666665</c:v>
                </c:pt>
                <c:pt idx="4">
                  <c:v>3.0666666666666664</c:v>
                </c:pt>
                <c:pt idx="5">
                  <c:v>3</c:v>
                </c:pt>
                <c:pt idx="6">
                  <c:v>2.2666666666666662</c:v>
                </c:pt>
                <c:pt idx="7">
                  <c:v>3.0666666666666664</c:v>
                </c:pt>
                <c:pt idx="8">
                  <c:v>2.8000000000000003</c:v>
                </c:pt>
                <c:pt idx="9">
                  <c:v>2.9333333333333336</c:v>
                </c:pt>
                <c:pt idx="10">
                  <c:v>3</c:v>
                </c:pt>
                <c:pt idx="11">
                  <c:v>2.3333333333333335</c:v>
                </c:pt>
                <c:pt idx="12">
                  <c:v>2.8666666666666667</c:v>
                </c:pt>
                <c:pt idx="13">
                  <c:v>2.4</c:v>
                </c:pt>
                <c:pt idx="14">
                  <c:v>3.0666666666666664</c:v>
                </c:pt>
                <c:pt idx="15">
                  <c:v>2.8666666666666667</c:v>
                </c:pt>
                <c:pt idx="16">
                  <c:v>2.8000000000000003</c:v>
                </c:pt>
                <c:pt idx="17">
                  <c:v>3.1333333333333333</c:v>
                </c:pt>
                <c:pt idx="18">
                  <c:v>3.2000000000000006</c:v>
                </c:pt>
                <c:pt idx="19">
                  <c:v>2.6666666666666665</c:v>
                </c:pt>
                <c:pt idx="20">
                  <c:v>1.4666666666666668</c:v>
                </c:pt>
                <c:pt idx="21">
                  <c:v>2.7333333333333329</c:v>
                </c:pt>
                <c:pt idx="22">
                  <c:v>2.6</c:v>
                </c:pt>
                <c:pt idx="23">
                  <c:v>3.0666666666666664</c:v>
                </c:pt>
                <c:pt idx="24">
                  <c:v>2.9333333333333336</c:v>
                </c:pt>
                <c:pt idx="25">
                  <c:v>2.0666666666666664</c:v>
                </c:pt>
                <c:pt idx="26">
                  <c:v>3.1999999999999997</c:v>
                </c:pt>
                <c:pt idx="27">
                  <c:v>3.1999999999999997</c:v>
                </c:pt>
                <c:pt idx="28">
                  <c:v>2.5333333333333332</c:v>
                </c:pt>
              </c:numCache>
            </c:numRef>
          </c:val>
        </c:ser>
        <c:axId val="37278848"/>
        <c:axId val="37280384"/>
      </c:barChart>
      <c:catAx>
        <c:axId val="37278848"/>
        <c:scaling>
          <c:orientation val="minMax"/>
        </c:scaling>
        <c:axPos val="b"/>
        <c:tickLblPos val="nextTo"/>
        <c:crossAx val="37280384"/>
        <c:crosses val="autoZero"/>
        <c:auto val="1"/>
        <c:lblAlgn val="ctr"/>
        <c:lblOffset val="100"/>
      </c:catAx>
      <c:valAx>
        <c:axId val="37280384"/>
        <c:scaling>
          <c:orientation val="minMax"/>
        </c:scaling>
        <c:axPos val="l"/>
        <c:majorGridlines/>
        <c:numFmt formatCode="0.0" sourceLinked="1"/>
        <c:tickLblPos val="nextTo"/>
        <c:crossAx val="372788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/>
    <c:plotArea>
      <c:layout/>
      <c:barChart>
        <c:barDir val="col"/>
        <c:grouping val="clustered"/>
        <c:ser>
          <c:idx val="8"/>
          <c:order val="0"/>
          <c:tx>
            <c:strRef>
              <c:f>Polyvalence!$A$12:$B$12</c:f>
              <c:strCache>
                <c:ptCount val="1"/>
                <c:pt idx="0">
                  <c:v>CLPIA Moyenne CLPIA</c:v>
                </c:pt>
              </c:strCache>
            </c:strRef>
          </c:tx>
          <c:cat>
            <c:strRef>
              <c:f>Polyvalence!$C$3:$AH$3</c:f>
              <c:strCache>
                <c:ptCount val="29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Polyvalence!$C$12:$AH$12</c:f>
              <c:numCache>
                <c:formatCode>0.0</c:formatCode>
                <c:ptCount val="32"/>
                <c:pt idx="1">
                  <c:v>2.1055555555555556</c:v>
                </c:pt>
                <c:pt idx="4" formatCode="#,##0.0">
                  <c:v>3.1180555555555554</c:v>
                </c:pt>
                <c:pt idx="5" formatCode="#,##0.0">
                  <c:v>3.0347222222222223</c:v>
                </c:pt>
                <c:pt idx="6" formatCode="#,##0.0">
                  <c:v>2.0826388888888889</c:v>
                </c:pt>
                <c:pt idx="7" formatCode="#,##0.0">
                  <c:v>3.0833333333333335</c:v>
                </c:pt>
                <c:pt idx="8" formatCode="#,##0.0">
                  <c:v>2.8041666666666667</c:v>
                </c:pt>
                <c:pt idx="9" formatCode="#,##0.0">
                  <c:v>3.0305555555555559</c:v>
                </c:pt>
                <c:pt idx="10" formatCode="#,##0.0">
                  <c:v>3.0222222222222221</c:v>
                </c:pt>
                <c:pt idx="11" formatCode="#,##0.0">
                  <c:v>2.1263888888888891</c:v>
                </c:pt>
                <c:pt idx="12" formatCode="#,##0.0">
                  <c:v>2.9645833333333336</c:v>
                </c:pt>
                <c:pt idx="13" formatCode="#,##0.0">
                  <c:v>2.4791666666666665</c:v>
                </c:pt>
                <c:pt idx="14" formatCode="#,##0.0">
                  <c:v>3.1055555555555556</c:v>
                </c:pt>
                <c:pt idx="15" formatCode="#,##0.0">
                  <c:v>2.8319444444444444</c:v>
                </c:pt>
                <c:pt idx="16" formatCode="#,##0.0">
                  <c:v>2.8624999999999998</c:v>
                </c:pt>
                <c:pt idx="17" formatCode="#,##0.0">
                  <c:v>3.1277777777777778</c:v>
                </c:pt>
                <c:pt idx="18" formatCode="#,##0.0">
                  <c:v>3.2027777777777779</c:v>
                </c:pt>
                <c:pt idx="19" formatCode="#,##0.0">
                  <c:v>2.6243055555555559</c:v>
                </c:pt>
                <c:pt idx="20" formatCode="#,##0.0">
                  <c:v>1.6333333333333333</c:v>
                </c:pt>
                <c:pt idx="21" formatCode="#,##0.0">
                  <c:v>2.7152777777777777</c:v>
                </c:pt>
                <c:pt idx="22" formatCode="#,##0.0">
                  <c:v>2.7222222222222223</c:v>
                </c:pt>
                <c:pt idx="23" formatCode="#,##0.0">
                  <c:v>3.0777777777777779</c:v>
                </c:pt>
                <c:pt idx="24" formatCode="#,##0.0">
                  <c:v>2.8055555555555554</c:v>
                </c:pt>
                <c:pt idx="25" formatCode="#,##0.0">
                  <c:v>2.1208333333333336</c:v>
                </c:pt>
                <c:pt idx="26" formatCode="#,##0.0">
                  <c:v>3.1402777777777779</c:v>
                </c:pt>
                <c:pt idx="27" formatCode="#,##0.0">
                  <c:v>3.2083333333333335</c:v>
                </c:pt>
                <c:pt idx="28" formatCode="#,##0.0">
                  <c:v>2.6229166666666668</c:v>
                </c:pt>
              </c:numCache>
            </c:numRef>
          </c:val>
        </c:ser>
        <c:axId val="37558528"/>
        <c:axId val="37576704"/>
      </c:barChart>
      <c:catAx>
        <c:axId val="37558528"/>
        <c:scaling>
          <c:orientation val="minMax"/>
        </c:scaling>
        <c:axPos val="b"/>
        <c:tickLblPos val="nextTo"/>
        <c:crossAx val="37576704"/>
        <c:crosses val="autoZero"/>
        <c:auto val="1"/>
        <c:lblAlgn val="ctr"/>
        <c:lblOffset val="100"/>
      </c:catAx>
      <c:valAx>
        <c:axId val="37576704"/>
        <c:scaling>
          <c:orientation val="minMax"/>
        </c:scaling>
        <c:axPos val="l"/>
        <c:majorGridlines/>
        <c:numFmt formatCode="General" sourceLinked="1"/>
        <c:tickLblPos val="nextTo"/>
        <c:crossAx val="3755852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/>
            </a:pPr>
            <a:r>
              <a:rPr lang="nl-BE"/>
              <a:t>Polyvalence OPIA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Polyvalence!$A$4:$B$4</c:f>
              <c:strCache>
                <c:ptCount val="1"/>
                <c:pt idx="0">
                  <c:v>OPIA Participer  au démarrage ou au suivi de la production</c:v>
                </c:pt>
              </c:strCache>
            </c:strRef>
          </c:tx>
          <c:dLbls>
            <c:delete val="1"/>
          </c:dLbls>
          <c:cat>
            <c:strRef>
              <c:f>Polyvalence!$C$3:$AH$3</c:f>
              <c:strCache>
                <c:ptCount val="29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Polyvalence!$C$4:$AH$4</c:f>
              <c:numCache>
                <c:formatCode>General</c:formatCode>
                <c:ptCount val="32"/>
                <c:pt idx="0">
                  <c:v>3</c:v>
                </c:pt>
                <c:pt idx="4">
                  <c:v>3.2</c:v>
                </c:pt>
                <c:pt idx="5">
                  <c:v>2.8</c:v>
                </c:pt>
                <c:pt idx="6">
                  <c:v>1.6</c:v>
                </c:pt>
                <c:pt idx="7">
                  <c:v>3.4</c:v>
                </c:pt>
                <c:pt idx="8">
                  <c:v>2.6</c:v>
                </c:pt>
                <c:pt idx="9">
                  <c:v>3.2</c:v>
                </c:pt>
                <c:pt idx="10">
                  <c:v>2.8</c:v>
                </c:pt>
                <c:pt idx="11">
                  <c:v>1.6</c:v>
                </c:pt>
                <c:pt idx="12">
                  <c:v>3.4</c:v>
                </c:pt>
                <c:pt idx="13">
                  <c:v>2.6</c:v>
                </c:pt>
                <c:pt idx="14">
                  <c:v>3.2</c:v>
                </c:pt>
                <c:pt idx="15">
                  <c:v>2.8</c:v>
                </c:pt>
                <c:pt idx="16">
                  <c:v>3</c:v>
                </c:pt>
                <c:pt idx="17">
                  <c:v>3</c:v>
                </c:pt>
                <c:pt idx="18">
                  <c:v>3.2</c:v>
                </c:pt>
                <c:pt idx="19">
                  <c:v>2.8</c:v>
                </c:pt>
                <c:pt idx="20">
                  <c:v>1.6</c:v>
                </c:pt>
                <c:pt idx="21">
                  <c:v>3.4</c:v>
                </c:pt>
                <c:pt idx="22">
                  <c:v>2.6</c:v>
                </c:pt>
                <c:pt idx="23">
                  <c:v>3.2</c:v>
                </c:pt>
                <c:pt idx="24">
                  <c:v>2.8</c:v>
                </c:pt>
                <c:pt idx="25">
                  <c:v>1.6</c:v>
                </c:pt>
                <c:pt idx="26">
                  <c:v>3.4</c:v>
                </c:pt>
                <c:pt idx="27">
                  <c:v>3.4</c:v>
                </c:pt>
                <c:pt idx="28">
                  <c:v>2.6</c:v>
                </c:pt>
              </c:numCache>
            </c:numRef>
          </c:val>
        </c:ser>
        <c:ser>
          <c:idx val="1"/>
          <c:order val="1"/>
          <c:tx>
            <c:strRef>
              <c:f>Polyvalence!$A$5:$B$5</c:f>
              <c:strCache>
                <c:ptCount val="1"/>
                <c:pt idx="0">
                  <c:v>OPIA Participer à la conduite de la ligne de production</c:v>
                </c:pt>
              </c:strCache>
            </c:strRef>
          </c:tx>
          <c:dLbls>
            <c:delete val="1"/>
          </c:dLbls>
          <c:cat>
            <c:strRef>
              <c:f>Polyvalence!$C$3:$AH$3</c:f>
              <c:strCache>
                <c:ptCount val="29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Polyvalence!$C$5:$AH$5</c:f>
              <c:numCache>
                <c:formatCode>General</c:formatCode>
                <c:ptCount val="32"/>
                <c:pt idx="0">
                  <c:v>2.6</c:v>
                </c:pt>
                <c:pt idx="4">
                  <c:v>2.6</c:v>
                </c:pt>
                <c:pt idx="5">
                  <c:v>3.2</c:v>
                </c:pt>
                <c:pt idx="6">
                  <c:v>2.8</c:v>
                </c:pt>
                <c:pt idx="7">
                  <c:v>2.8</c:v>
                </c:pt>
                <c:pt idx="8">
                  <c:v>3</c:v>
                </c:pt>
                <c:pt idx="9">
                  <c:v>2.2000000000000002</c:v>
                </c:pt>
                <c:pt idx="10">
                  <c:v>3</c:v>
                </c:pt>
                <c:pt idx="11">
                  <c:v>3.2</c:v>
                </c:pt>
                <c:pt idx="12">
                  <c:v>2.8</c:v>
                </c:pt>
                <c:pt idx="13">
                  <c:v>1.6</c:v>
                </c:pt>
                <c:pt idx="14">
                  <c:v>2.8</c:v>
                </c:pt>
                <c:pt idx="15">
                  <c:v>3</c:v>
                </c:pt>
                <c:pt idx="16">
                  <c:v>2.2000000000000002</c:v>
                </c:pt>
                <c:pt idx="17">
                  <c:v>3</c:v>
                </c:pt>
                <c:pt idx="18">
                  <c:v>3.2</c:v>
                </c:pt>
                <c:pt idx="19">
                  <c:v>2.8</c:v>
                </c:pt>
                <c:pt idx="20">
                  <c:v>1.6</c:v>
                </c:pt>
                <c:pt idx="21">
                  <c:v>1.8</c:v>
                </c:pt>
                <c:pt idx="22">
                  <c:v>2.2000000000000002</c:v>
                </c:pt>
                <c:pt idx="23">
                  <c:v>2.8</c:v>
                </c:pt>
                <c:pt idx="24">
                  <c:v>3</c:v>
                </c:pt>
                <c:pt idx="25">
                  <c:v>2.2000000000000002</c:v>
                </c:pt>
                <c:pt idx="26">
                  <c:v>3</c:v>
                </c:pt>
                <c:pt idx="27">
                  <c:v>3.2</c:v>
                </c:pt>
                <c:pt idx="28">
                  <c:v>2.8</c:v>
                </c:pt>
              </c:numCache>
            </c:numRef>
          </c:val>
        </c:ser>
        <c:ser>
          <c:idx val="2"/>
          <c:order val="2"/>
          <c:tx>
            <c:strRef>
              <c:f>Polyvalence!$A$6:$B$6</c:f>
              <c:strCache>
                <c:ptCount val="1"/>
                <c:pt idx="0">
                  <c:v>OPIA Participer à l’arrêt de la production</c:v>
                </c:pt>
              </c:strCache>
            </c:strRef>
          </c:tx>
          <c:dLbls>
            <c:delete val="1"/>
          </c:dLbls>
          <c:cat>
            <c:strRef>
              <c:f>Polyvalence!$C$3:$AH$3</c:f>
              <c:strCache>
                <c:ptCount val="29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Polyvalence!$C$6:$AH$6</c:f>
              <c:numCache>
                <c:formatCode>General</c:formatCode>
                <c:ptCount val="32"/>
                <c:pt idx="0">
                  <c:v>2.4</c:v>
                </c:pt>
                <c:pt idx="4">
                  <c:v>3.4</c:v>
                </c:pt>
                <c:pt idx="5">
                  <c:v>3</c:v>
                </c:pt>
                <c:pt idx="6">
                  <c:v>2.4</c:v>
                </c:pt>
                <c:pt idx="7">
                  <c:v>3</c:v>
                </c:pt>
                <c:pt idx="8">
                  <c:v>2.8</c:v>
                </c:pt>
                <c:pt idx="9">
                  <c:v>3.4</c:v>
                </c:pt>
                <c:pt idx="10">
                  <c:v>3.2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3</c:v>
                </c:pt>
                <c:pt idx="14">
                  <c:v>3.2</c:v>
                </c:pt>
                <c:pt idx="15">
                  <c:v>2.8</c:v>
                </c:pt>
                <c:pt idx="16">
                  <c:v>3.2</c:v>
                </c:pt>
                <c:pt idx="17">
                  <c:v>3.4</c:v>
                </c:pt>
                <c:pt idx="18">
                  <c:v>3.2</c:v>
                </c:pt>
                <c:pt idx="19">
                  <c:v>2.4</c:v>
                </c:pt>
                <c:pt idx="20">
                  <c:v>1.2</c:v>
                </c:pt>
                <c:pt idx="21">
                  <c:v>3</c:v>
                </c:pt>
                <c:pt idx="22">
                  <c:v>3</c:v>
                </c:pt>
                <c:pt idx="23">
                  <c:v>3.2</c:v>
                </c:pt>
                <c:pt idx="24">
                  <c:v>3</c:v>
                </c:pt>
                <c:pt idx="25">
                  <c:v>2.4</c:v>
                </c:pt>
                <c:pt idx="26">
                  <c:v>3.2</c:v>
                </c:pt>
                <c:pt idx="27">
                  <c:v>3</c:v>
                </c:pt>
                <c:pt idx="28">
                  <c:v>2.2000000000000002</c:v>
                </c:pt>
              </c:numCache>
            </c:numRef>
          </c:val>
        </c:ser>
        <c:dLbls>
          <c:showVal val="1"/>
        </c:dLbls>
        <c:overlap val="-25"/>
        <c:axId val="37617024"/>
        <c:axId val="37627392"/>
      </c:barChart>
      <c:lineChart>
        <c:grouping val="standard"/>
        <c:ser>
          <c:idx val="3"/>
          <c:order val="3"/>
          <c:tx>
            <c:strRef>
              <c:f>Polyvalence!$A$7:$B$7</c:f>
              <c:strCache>
                <c:ptCount val="1"/>
                <c:pt idx="0">
                  <c:v>OPIA Moyenne  OPIA</c:v>
                </c:pt>
              </c:strCache>
            </c:strRef>
          </c:tx>
          <c:dLbls>
            <c:delete val="1"/>
          </c:dLbls>
          <c:cat>
            <c:strRef>
              <c:f>Polyvalence!$C$3:$AH$3</c:f>
              <c:strCache>
                <c:ptCount val="29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Polyvalence!$C$7:$AH$7</c:f>
              <c:numCache>
                <c:formatCode>0.0</c:formatCode>
                <c:ptCount val="32"/>
                <c:pt idx="0">
                  <c:v>2.6666666666666665</c:v>
                </c:pt>
                <c:pt idx="4">
                  <c:v>3.0666666666666664</c:v>
                </c:pt>
                <c:pt idx="5">
                  <c:v>3</c:v>
                </c:pt>
                <c:pt idx="6">
                  <c:v>2.2666666666666662</c:v>
                </c:pt>
                <c:pt idx="7">
                  <c:v>3.0666666666666664</c:v>
                </c:pt>
                <c:pt idx="8">
                  <c:v>2.8000000000000003</c:v>
                </c:pt>
                <c:pt idx="9">
                  <c:v>2.9333333333333336</c:v>
                </c:pt>
                <c:pt idx="10">
                  <c:v>3</c:v>
                </c:pt>
                <c:pt idx="11">
                  <c:v>2.3333333333333335</c:v>
                </c:pt>
                <c:pt idx="12">
                  <c:v>2.8666666666666667</c:v>
                </c:pt>
                <c:pt idx="13">
                  <c:v>2.4</c:v>
                </c:pt>
                <c:pt idx="14">
                  <c:v>3.0666666666666664</c:v>
                </c:pt>
                <c:pt idx="15">
                  <c:v>2.8666666666666667</c:v>
                </c:pt>
                <c:pt idx="16">
                  <c:v>2.8000000000000003</c:v>
                </c:pt>
                <c:pt idx="17">
                  <c:v>3.1333333333333333</c:v>
                </c:pt>
                <c:pt idx="18">
                  <c:v>3.2000000000000006</c:v>
                </c:pt>
                <c:pt idx="19">
                  <c:v>2.6666666666666665</c:v>
                </c:pt>
                <c:pt idx="20">
                  <c:v>1.4666666666666668</c:v>
                </c:pt>
                <c:pt idx="21">
                  <c:v>2.7333333333333329</c:v>
                </c:pt>
                <c:pt idx="22">
                  <c:v>2.6</c:v>
                </c:pt>
                <c:pt idx="23">
                  <c:v>3.0666666666666664</c:v>
                </c:pt>
                <c:pt idx="24">
                  <c:v>2.9333333333333336</c:v>
                </c:pt>
                <c:pt idx="25">
                  <c:v>2.0666666666666664</c:v>
                </c:pt>
                <c:pt idx="26">
                  <c:v>3.1999999999999997</c:v>
                </c:pt>
                <c:pt idx="27">
                  <c:v>3.1999999999999997</c:v>
                </c:pt>
                <c:pt idx="28">
                  <c:v>2.5333333333333332</c:v>
                </c:pt>
              </c:numCache>
            </c:numRef>
          </c:val>
        </c:ser>
        <c:dLbls>
          <c:showVal val="1"/>
        </c:dLbls>
        <c:marker val="1"/>
        <c:axId val="37617024"/>
        <c:axId val="37627392"/>
      </c:lineChart>
      <c:catAx>
        <c:axId val="37617024"/>
        <c:scaling>
          <c:orientation val="minMax"/>
        </c:scaling>
        <c:axPos val="b"/>
        <c:title/>
        <c:majorTickMark val="none"/>
        <c:tickLblPos val="nextTo"/>
        <c:crossAx val="37627392"/>
        <c:crosses val="autoZero"/>
        <c:auto val="1"/>
        <c:lblAlgn val="ctr"/>
        <c:lblOffset val="100"/>
      </c:catAx>
      <c:valAx>
        <c:axId val="37627392"/>
        <c:scaling>
          <c:orientation val="minMax"/>
        </c:scaling>
        <c:axPos val="l"/>
        <c:majorGridlines/>
        <c:numFmt formatCode="General" sourceLinked="1"/>
        <c:tickLblPos val="nextTo"/>
        <c:crossAx val="37617024"/>
        <c:crosses val="autoZero"/>
        <c:crossBetween val="between"/>
      </c:valAx>
    </c:plotArea>
    <c:legend>
      <c:legendPos val="t"/>
    </c:legend>
    <c:plotVisOnly val="1"/>
    <c:dispBlanksAs val="gap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/>
            </a:pPr>
            <a:r>
              <a:rPr lang="nl-BE"/>
              <a:t>Polyvalnce CLPIA</a:t>
            </a:r>
          </a:p>
        </c:rich>
      </c:tx>
    </c:title>
    <c:plotArea>
      <c:layout/>
      <c:barChart>
        <c:barDir val="col"/>
        <c:grouping val="clustered"/>
        <c:ser>
          <c:idx val="4"/>
          <c:order val="0"/>
          <c:tx>
            <c:strRef>
              <c:f>Polyvalence!$A$8:$B$8</c:f>
              <c:strCache>
                <c:ptCount val="1"/>
                <c:pt idx="0">
                  <c:v>CLPIA Assurer le démarrage ou le suivi de la production</c:v>
                </c:pt>
              </c:strCache>
            </c:strRef>
          </c:tx>
          <c:dLbls>
            <c:delete val="1"/>
          </c:dLbls>
          <c:cat>
            <c:strRef>
              <c:f>Polyvalence!$C$3:$AH$3</c:f>
              <c:strCache>
                <c:ptCount val="29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Polyvalence!$C$8:$AH$8</c:f>
              <c:numCache>
                <c:formatCode>0.0</c:formatCode>
                <c:ptCount val="32"/>
                <c:pt idx="1">
                  <c:v>2.7777777777777777</c:v>
                </c:pt>
                <c:pt idx="4" formatCode="#,##0.0">
                  <c:v>3.2222222222222223</c:v>
                </c:pt>
                <c:pt idx="5" formatCode="#,##0.0">
                  <c:v>2.8888888888888888</c:v>
                </c:pt>
                <c:pt idx="6" formatCode="#,##0.0">
                  <c:v>1.5555555555555556</c:v>
                </c:pt>
                <c:pt idx="7" formatCode="#,##0.0">
                  <c:v>3.3333333333333335</c:v>
                </c:pt>
                <c:pt idx="8" formatCode="#,##0.0">
                  <c:v>2.6666666666666665</c:v>
                </c:pt>
                <c:pt idx="9" formatCode="#,##0.0">
                  <c:v>3.2222222222222223</c:v>
                </c:pt>
                <c:pt idx="10" formatCode="#,##0.0">
                  <c:v>2.8888888888888888</c:v>
                </c:pt>
                <c:pt idx="11" formatCode="#,##0.0">
                  <c:v>1.5555555555555556</c:v>
                </c:pt>
                <c:pt idx="12" formatCode="#,##0.0">
                  <c:v>3.3333333333333335</c:v>
                </c:pt>
                <c:pt idx="13" formatCode="#,##0.0">
                  <c:v>2.6666666666666665</c:v>
                </c:pt>
                <c:pt idx="14" formatCode="#,##0.0">
                  <c:v>3.2222222222222223</c:v>
                </c:pt>
                <c:pt idx="15" formatCode="#,##0.0">
                  <c:v>2.7777777777777777</c:v>
                </c:pt>
                <c:pt idx="16" formatCode="#,##0.0">
                  <c:v>3</c:v>
                </c:pt>
                <c:pt idx="17" formatCode="#,##0.0">
                  <c:v>3.1111111111111112</c:v>
                </c:pt>
                <c:pt idx="18" formatCode="#,##0.0">
                  <c:v>3.1111111111111112</c:v>
                </c:pt>
                <c:pt idx="19" formatCode="#,##0.0">
                  <c:v>2.2222222222222223</c:v>
                </c:pt>
                <c:pt idx="20" formatCode="#,##0.0">
                  <c:v>2.3333333333333335</c:v>
                </c:pt>
                <c:pt idx="21" formatCode="#,##0.0">
                  <c:v>3.1111111111111112</c:v>
                </c:pt>
                <c:pt idx="22" formatCode="#,##0.0">
                  <c:v>2.8888888888888888</c:v>
                </c:pt>
                <c:pt idx="23" formatCode="#,##0.0">
                  <c:v>3.1111111111111112</c:v>
                </c:pt>
                <c:pt idx="24" formatCode="#,##0.0">
                  <c:v>2.2222222222222223</c:v>
                </c:pt>
                <c:pt idx="25" formatCode="#,##0.0">
                  <c:v>2.3333333333333335</c:v>
                </c:pt>
                <c:pt idx="26" formatCode="#,##0.0">
                  <c:v>3.1111111111111112</c:v>
                </c:pt>
                <c:pt idx="27" formatCode="#,##0.0">
                  <c:v>3.3333333333333335</c:v>
                </c:pt>
                <c:pt idx="28" formatCode="#,##0.0">
                  <c:v>2.6666666666666665</c:v>
                </c:pt>
              </c:numCache>
            </c:numRef>
          </c:val>
        </c:ser>
        <c:ser>
          <c:idx val="5"/>
          <c:order val="1"/>
          <c:tx>
            <c:strRef>
              <c:f>Polyvalence!$A$9:$B$9</c:f>
              <c:strCache>
                <c:ptCount val="1"/>
                <c:pt idx="0">
                  <c:v>CLPIA Conduire la ligne de production</c:v>
                </c:pt>
              </c:strCache>
            </c:strRef>
          </c:tx>
          <c:dLbls>
            <c:delete val="1"/>
          </c:dLbls>
          <c:cat>
            <c:strRef>
              <c:f>Polyvalence!$C$3:$AH$3</c:f>
              <c:strCache>
                <c:ptCount val="29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Polyvalence!$C$9:$AH$9</c:f>
              <c:numCache>
                <c:formatCode>0.0</c:formatCode>
                <c:ptCount val="32"/>
                <c:pt idx="1">
                  <c:v>2.6</c:v>
                </c:pt>
                <c:pt idx="4" formatCode="#,##0.0">
                  <c:v>2.6</c:v>
                </c:pt>
                <c:pt idx="5" formatCode="#,##0.0">
                  <c:v>3.25</c:v>
                </c:pt>
                <c:pt idx="6" formatCode="#,##0.0">
                  <c:v>2.875</c:v>
                </c:pt>
                <c:pt idx="7" formatCode="#,##0.0">
                  <c:v>2.75</c:v>
                </c:pt>
                <c:pt idx="8" formatCode="#,##0.0">
                  <c:v>3</c:v>
                </c:pt>
                <c:pt idx="9" formatCode="#,##0.0">
                  <c:v>2.25</c:v>
                </c:pt>
                <c:pt idx="10" formatCode="#,##0.0">
                  <c:v>3</c:v>
                </c:pt>
                <c:pt idx="11" formatCode="#,##0.0">
                  <c:v>3.25</c:v>
                </c:pt>
                <c:pt idx="12" formatCode="#,##0.0">
                  <c:v>2.875</c:v>
                </c:pt>
                <c:pt idx="13" formatCode="#,##0.0">
                  <c:v>1.5</c:v>
                </c:pt>
                <c:pt idx="14" formatCode="#,##0.0">
                  <c:v>2.75</c:v>
                </c:pt>
                <c:pt idx="15" formatCode="#,##0.0">
                  <c:v>3</c:v>
                </c:pt>
                <c:pt idx="16" formatCode="#,##0.0">
                  <c:v>2.25</c:v>
                </c:pt>
                <c:pt idx="17" formatCode="#,##0.0">
                  <c:v>3</c:v>
                </c:pt>
                <c:pt idx="18" formatCode="#,##0.0">
                  <c:v>3.25</c:v>
                </c:pt>
                <c:pt idx="19" formatCode="#,##0.0">
                  <c:v>2.875</c:v>
                </c:pt>
                <c:pt idx="20" formatCode="#,##0.0">
                  <c:v>1.5</c:v>
                </c:pt>
                <c:pt idx="21" formatCode="#,##0.0">
                  <c:v>1.5</c:v>
                </c:pt>
                <c:pt idx="22" formatCode="#,##0.0">
                  <c:v>2.25</c:v>
                </c:pt>
                <c:pt idx="23" formatCode="#,##0.0">
                  <c:v>2.75</c:v>
                </c:pt>
                <c:pt idx="24" formatCode="#,##0.0">
                  <c:v>3</c:v>
                </c:pt>
                <c:pt idx="25" formatCode="#,##0.0">
                  <c:v>2.25</c:v>
                </c:pt>
                <c:pt idx="26" formatCode="#,##0.0">
                  <c:v>3</c:v>
                </c:pt>
                <c:pt idx="27" formatCode="#,##0.0">
                  <c:v>3.25</c:v>
                </c:pt>
                <c:pt idx="28" formatCode="#,##0.0">
                  <c:v>2.875</c:v>
                </c:pt>
              </c:numCache>
            </c:numRef>
          </c:val>
        </c:ser>
        <c:ser>
          <c:idx val="6"/>
          <c:order val="2"/>
          <c:tx>
            <c:strRef>
              <c:f>Polyvalence!$A$10:$B$10</c:f>
              <c:strCache>
                <c:ptCount val="1"/>
                <c:pt idx="0">
                  <c:v>CLPIA Arrêter la production</c:v>
                </c:pt>
              </c:strCache>
            </c:strRef>
          </c:tx>
          <c:dLbls>
            <c:delete val="1"/>
          </c:dLbls>
          <c:cat>
            <c:strRef>
              <c:f>Polyvalence!$C$3:$AH$3</c:f>
              <c:strCache>
                <c:ptCount val="29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Polyvalence!$C$10:$AH$10</c:f>
              <c:numCache>
                <c:formatCode>0.0</c:formatCode>
                <c:ptCount val="32"/>
                <c:pt idx="1">
                  <c:v>2.4</c:v>
                </c:pt>
                <c:pt idx="4" formatCode="#,##0.0">
                  <c:v>2.4</c:v>
                </c:pt>
                <c:pt idx="5" formatCode="#,##0.0">
                  <c:v>3.4</c:v>
                </c:pt>
                <c:pt idx="6" formatCode="#,##0.0">
                  <c:v>3</c:v>
                </c:pt>
                <c:pt idx="7" formatCode="#,##0.0">
                  <c:v>2.4</c:v>
                </c:pt>
                <c:pt idx="8" formatCode="#,##0.0">
                  <c:v>3</c:v>
                </c:pt>
                <c:pt idx="9" formatCode="#,##0.0">
                  <c:v>2.8</c:v>
                </c:pt>
                <c:pt idx="10" formatCode="#,##0.0">
                  <c:v>3.4</c:v>
                </c:pt>
                <c:pt idx="11" formatCode="#,##0.0">
                  <c:v>3.2</c:v>
                </c:pt>
                <c:pt idx="12" formatCode="#,##0.0">
                  <c:v>2.2000000000000002</c:v>
                </c:pt>
                <c:pt idx="13" formatCode="#,##0.0">
                  <c:v>2.4</c:v>
                </c:pt>
                <c:pt idx="14" formatCode="#,##0.0">
                  <c:v>3</c:v>
                </c:pt>
                <c:pt idx="15" formatCode="#,##0.0">
                  <c:v>3.2</c:v>
                </c:pt>
                <c:pt idx="16" formatCode="#,##0.0">
                  <c:v>2.8</c:v>
                </c:pt>
                <c:pt idx="17" formatCode="#,##0.0">
                  <c:v>3.2</c:v>
                </c:pt>
                <c:pt idx="18" formatCode="#,##0.0">
                  <c:v>3.4</c:v>
                </c:pt>
                <c:pt idx="19" formatCode="#,##0.0">
                  <c:v>3.2</c:v>
                </c:pt>
                <c:pt idx="20" formatCode="#,##0.0">
                  <c:v>2.4</c:v>
                </c:pt>
                <c:pt idx="21" formatCode="#,##0.0">
                  <c:v>1.2</c:v>
                </c:pt>
                <c:pt idx="22" formatCode="#,##0.0">
                  <c:v>3</c:v>
                </c:pt>
                <c:pt idx="23" formatCode="#,##0.0">
                  <c:v>3</c:v>
                </c:pt>
                <c:pt idx="24" formatCode="#,##0.0">
                  <c:v>3.2</c:v>
                </c:pt>
                <c:pt idx="25" formatCode="#,##0.0">
                  <c:v>3</c:v>
                </c:pt>
                <c:pt idx="26" formatCode="#,##0.0">
                  <c:v>2.4</c:v>
                </c:pt>
                <c:pt idx="27" formatCode="#,##0.0">
                  <c:v>3.2</c:v>
                </c:pt>
                <c:pt idx="28" formatCode="#,##0.0">
                  <c:v>3</c:v>
                </c:pt>
              </c:numCache>
            </c:numRef>
          </c:val>
        </c:ser>
        <c:ser>
          <c:idx val="7"/>
          <c:order val="3"/>
          <c:tx>
            <c:strRef>
              <c:f>Polyvalence!$A$11:$B$11</c:f>
              <c:strCache>
                <c:ptCount val="1"/>
                <c:pt idx="0">
                  <c:v>CLPIA Assurer les opérations de maintenance</c:v>
                </c:pt>
              </c:strCache>
            </c:strRef>
          </c:tx>
          <c:dLbls>
            <c:delete val="1"/>
          </c:dLbls>
          <c:cat>
            <c:strRef>
              <c:f>Polyvalence!$C$3:$AH$3</c:f>
              <c:strCache>
                <c:ptCount val="29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Polyvalence!$C$11:$AH$11</c:f>
              <c:numCache>
                <c:formatCode>0.0</c:formatCode>
                <c:ptCount val="32"/>
                <c:pt idx="1">
                  <c:v>2.75</c:v>
                </c:pt>
                <c:pt idx="4" formatCode="#,##0.0">
                  <c:v>2.75</c:v>
                </c:pt>
                <c:pt idx="5" formatCode="#,##0.0">
                  <c:v>3.25</c:v>
                </c:pt>
                <c:pt idx="6" formatCode="#,##0.0">
                  <c:v>3</c:v>
                </c:pt>
                <c:pt idx="7" formatCode="#,##0.0">
                  <c:v>1.5</c:v>
                </c:pt>
                <c:pt idx="8" formatCode="#,##0.0">
                  <c:v>3.25</c:v>
                </c:pt>
                <c:pt idx="9" formatCode="#,##0.0">
                  <c:v>2.75</c:v>
                </c:pt>
                <c:pt idx="10" formatCode="#,##0.0">
                  <c:v>3.25</c:v>
                </c:pt>
                <c:pt idx="11" formatCode="#,##0.0">
                  <c:v>3</c:v>
                </c:pt>
                <c:pt idx="12" formatCode="#,##0.0">
                  <c:v>1.5</c:v>
                </c:pt>
                <c:pt idx="13" formatCode="#,##0.0">
                  <c:v>3.25</c:v>
                </c:pt>
                <c:pt idx="14" formatCode="#,##0.0">
                  <c:v>2.75</c:v>
                </c:pt>
                <c:pt idx="15" formatCode="#,##0.0">
                  <c:v>3.25</c:v>
                </c:pt>
                <c:pt idx="16" formatCode="#,##0.0">
                  <c:v>2.75</c:v>
                </c:pt>
                <c:pt idx="17" formatCode="#,##0.0">
                  <c:v>3</c:v>
                </c:pt>
                <c:pt idx="18" formatCode="#,##0.0">
                  <c:v>3</c:v>
                </c:pt>
                <c:pt idx="19" formatCode="#,##0.0">
                  <c:v>3.25</c:v>
                </c:pt>
                <c:pt idx="20" formatCode="#,##0.0">
                  <c:v>3</c:v>
                </c:pt>
                <c:pt idx="21" formatCode="#,##0.0">
                  <c:v>1.5</c:v>
                </c:pt>
                <c:pt idx="22" formatCode="#,##0.0">
                  <c:v>3.25</c:v>
                </c:pt>
                <c:pt idx="23" formatCode="#,##0.0">
                  <c:v>2.75</c:v>
                </c:pt>
                <c:pt idx="24" formatCode="#,##0.0">
                  <c:v>3.25</c:v>
                </c:pt>
                <c:pt idx="25" formatCode="#,##0.0">
                  <c:v>3</c:v>
                </c:pt>
                <c:pt idx="26" formatCode="#,##0.0">
                  <c:v>1.5</c:v>
                </c:pt>
                <c:pt idx="27" formatCode="#,##0.0">
                  <c:v>3.25</c:v>
                </c:pt>
                <c:pt idx="28" formatCode="#,##0.0">
                  <c:v>3.25</c:v>
                </c:pt>
              </c:numCache>
            </c:numRef>
          </c:val>
        </c:ser>
        <c:dLbls>
          <c:showVal val="1"/>
        </c:dLbls>
        <c:overlap val="-25"/>
        <c:axId val="37692544"/>
        <c:axId val="37694080"/>
      </c:barChart>
      <c:lineChart>
        <c:grouping val="standard"/>
        <c:ser>
          <c:idx val="8"/>
          <c:order val="4"/>
          <c:tx>
            <c:strRef>
              <c:f>Polyvalence!$A$12:$B$12</c:f>
              <c:strCache>
                <c:ptCount val="1"/>
                <c:pt idx="0">
                  <c:v>CLPIA Moyenne CLPIA</c:v>
                </c:pt>
              </c:strCache>
            </c:strRef>
          </c:tx>
          <c:cat>
            <c:strRef>
              <c:f>Polyvalence!$C$3:$AH$3</c:f>
              <c:strCache>
                <c:ptCount val="29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Polyvalence!$C$12:$AH$12</c:f>
              <c:numCache>
                <c:formatCode>0.0</c:formatCode>
                <c:ptCount val="32"/>
                <c:pt idx="1">
                  <c:v>2.1055555555555556</c:v>
                </c:pt>
                <c:pt idx="4" formatCode="#,##0.0">
                  <c:v>3.1180555555555554</c:v>
                </c:pt>
                <c:pt idx="5" formatCode="#,##0.0">
                  <c:v>3.0347222222222223</c:v>
                </c:pt>
                <c:pt idx="6" formatCode="#,##0.0">
                  <c:v>2.0826388888888889</c:v>
                </c:pt>
                <c:pt idx="7" formatCode="#,##0.0">
                  <c:v>3.0833333333333335</c:v>
                </c:pt>
                <c:pt idx="8" formatCode="#,##0.0">
                  <c:v>2.8041666666666667</c:v>
                </c:pt>
                <c:pt idx="9" formatCode="#,##0.0">
                  <c:v>3.0305555555555559</c:v>
                </c:pt>
                <c:pt idx="10" formatCode="#,##0.0">
                  <c:v>3.0222222222222221</c:v>
                </c:pt>
                <c:pt idx="11" formatCode="#,##0.0">
                  <c:v>2.1263888888888891</c:v>
                </c:pt>
                <c:pt idx="12" formatCode="#,##0.0">
                  <c:v>2.9645833333333336</c:v>
                </c:pt>
                <c:pt idx="13" formatCode="#,##0.0">
                  <c:v>2.4791666666666665</c:v>
                </c:pt>
                <c:pt idx="14" formatCode="#,##0.0">
                  <c:v>3.1055555555555556</c:v>
                </c:pt>
                <c:pt idx="15" formatCode="#,##0.0">
                  <c:v>2.8319444444444444</c:v>
                </c:pt>
                <c:pt idx="16" formatCode="#,##0.0">
                  <c:v>2.8624999999999998</c:v>
                </c:pt>
                <c:pt idx="17" formatCode="#,##0.0">
                  <c:v>3.1277777777777778</c:v>
                </c:pt>
                <c:pt idx="18" formatCode="#,##0.0">
                  <c:v>3.2027777777777779</c:v>
                </c:pt>
                <c:pt idx="19" formatCode="#,##0.0">
                  <c:v>2.6243055555555559</c:v>
                </c:pt>
                <c:pt idx="20" formatCode="#,##0.0">
                  <c:v>1.6333333333333333</c:v>
                </c:pt>
                <c:pt idx="21" formatCode="#,##0.0">
                  <c:v>2.7152777777777777</c:v>
                </c:pt>
                <c:pt idx="22" formatCode="#,##0.0">
                  <c:v>2.7222222222222223</c:v>
                </c:pt>
                <c:pt idx="23" formatCode="#,##0.0">
                  <c:v>3.0777777777777779</c:v>
                </c:pt>
                <c:pt idx="24" formatCode="#,##0.0">
                  <c:v>2.8055555555555554</c:v>
                </c:pt>
                <c:pt idx="25" formatCode="#,##0.0">
                  <c:v>2.1208333333333336</c:v>
                </c:pt>
                <c:pt idx="26" formatCode="#,##0.0">
                  <c:v>3.1402777777777779</c:v>
                </c:pt>
                <c:pt idx="27" formatCode="#,##0.0">
                  <c:v>3.2083333333333335</c:v>
                </c:pt>
                <c:pt idx="28" formatCode="#,##0.0">
                  <c:v>2.6229166666666668</c:v>
                </c:pt>
              </c:numCache>
            </c:numRef>
          </c:val>
        </c:ser>
        <c:marker val="1"/>
        <c:axId val="37692544"/>
        <c:axId val="37694080"/>
      </c:lineChart>
      <c:catAx>
        <c:axId val="37692544"/>
        <c:scaling>
          <c:orientation val="minMax"/>
        </c:scaling>
        <c:axPos val="b"/>
        <c:majorTickMark val="none"/>
        <c:tickLblPos val="nextTo"/>
        <c:crossAx val="37694080"/>
        <c:crosses val="autoZero"/>
        <c:auto val="1"/>
        <c:lblAlgn val="ctr"/>
        <c:lblOffset val="100"/>
      </c:catAx>
      <c:valAx>
        <c:axId val="37694080"/>
        <c:scaling>
          <c:orientation val="minMax"/>
        </c:scaling>
        <c:axPos val="l"/>
        <c:majorGridlines/>
        <c:numFmt formatCode="General" sourceLinked="1"/>
        <c:tickLblPos val="nextTo"/>
        <c:crossAx val="37692544"/>
        <c:crosses val="autoZero"/>
        <c:crossBetween val="between"/>
      </c:valAx>
    </c:plotArea>
    <c:legend>
      <c:legendPos val="t"/>
    </c:legend>
    <c:plotVisOnly val="1"/>
    <c:dispBlanksAs val="gap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/>
            </a:pPr>
            <a:r>
              <a:rPr lang="nl-BE"/>
              <a:t>Evaluation en % des compétences</a:t>
            </a:r>
          </a:p>
        </c:rich>
      </c:tx>
      <c:layout/>
    </c:title>
    <c:plotArea>
      <c:layout/>
      <c:barChart>
        <c:barDir val="col"/>
        <c:grouping val="clustered"/>
        <c:ser>
          <c:idx val="27"/>
          <c:order val="0"/>
          <c:tx>
            <c:strRef>
              <c:f>Polyvalence!$B$23</c:f>
              <c:strCache>
                <c:ptCount val="1"/>
                <c:pt idx="0">
                  <c:v>Moyenne  OPIA %</c:v>
                </c:pt>
              </c:strCache>
            </c:strRef>
          </c:tx>
          <c:cat>
            <c:strRef>
              <c:f>Polyvalence!$G$3:$AE$3</c:f>
              <c:strCache>
                <c:ptCount val="25"/>
                <c:pt idx="0">
                  <c:v>Thibaut Courtois</c:v>
                </c:pt>
                <c:pt idx="1">
                  <c:v>Simon Mignolet</c:v>
                </c:pt>
                <c:pt idx="2">
                  <c:v>Toby Alderweireld</c:v>
                </c:pt>
                <c:pt idx="3">
                  <c:v>Vincent Kompany</c:v>
                </c:pt>
                <c:pt idx="4">
                  <c:v>Daniel Van Buyten</c:v>
                </c:pt>
                <c:pt idx="5">
                  <c:v>Thomas Vermaelen</c:v>
                </c:pt>
                <c:pt idx="6">
                  <c:v>Nicolas Lombaerts</c:v>
                </c:pt>
                <c:pt idx="7">
                  <c:v>Jan Vertonghen</c:v>
                </c:pt>
                <c:pt idx="8">
                  <c:v>Axel Witsel</c:v>
                </c:pt>
                <c:pt idx="9">
                  <c:v>Marouane Fellaini</c:v>
                </c:pt>
                <c:pt idx="10">
                  <c:v>Moussa Dembélé</c:v>
                </c:pt>
                <c:pt idx="11">
                  <c:v>Steven Defour</c:v>
                </c:pt>
                <c:pt idx="12">
                  <c:v>Nacer Chadli</c:v>
                </c:pt>
                <c:pt idx="13">
                  <c:v>Eden Hazard</c:v>
                </c:pt>
                <c:pt idx="14">
                  <c:v> Kevin De Bruyne</c:v>
                </c:pt>
                <c:pt idx="15">
                  <c:v>Kevin Mirallas</c:v>
                </c:pt>
                <c:pt idx="16">
                  <c:v>Christian Benteke</c:v>
                </c:pt>
                <c:pt idx="17">
                  <c:v>Romelu Lukaku</c:v>
                </c:pt>
                <c:pt idx="18">
                  <c:v>Guillaume Gillet</c:v>
                </c:pt>
                <c:pt idx="19">
                  <c:v>Timmy Simons</c:v>
                </c:pt>
                <c:pt idx="20">
                  <c:v> Laurent Ciman</c:v>
                </c:pt>
                <c:pt idx="21">
                  <c:v> Dries Mertens</c:v>
                </c:pt>
                <c:pt idx="22">
                  <c:v>Sébastien Pocognoli</c:v>
                </c:pt>
                <c:pt idx="23">
                  <c:v>Jelle Vossen</c:v>
                </c:pt>
                <c:pt idx="24">
                  <c:v>Petit Pelé Mboyo</c:v>
                </c:pt>
              </c:strCache>
            </c:strRef>
          </c:cat>
          <c:val>
            <c:numRef>
              <c:f>Polyvalence!$G$23:$AE$23</c:f>
              <c:numCache>
                <c:formatCode>0.0%</c:formatCode>
                <c:ptCount val="25"/>
                <c:pt idx="0">
                  <c:v>1.1499999999999999</c:v>
                </c:pt>
                <c:pt idx="1">
                  <c:v>1.125</c:v>
                </c:pt>
                <c:pt idx="2">
                  <c:v>0.84999999999999987</c:v>
                </c:pt>
                <c:pt idx="3">
                  <c:v>1.1499999999999999</c:v>
                </c:pt>
                <c:pt idx="4">
                  <c:v>1.0500000000000003</c:v>
                </c:pt>
                <c:pt idx="5">
                  <c:v>1.1000000000000001</c:v>
                </c:pt>
                <c:pt idx="6">
                  <c:v>1.125</c:v>
                </c:pt>
                <c:pt idx="7">
                  <c:v>0.87500000000000011</c:v>
                </c:pt>
                <c:pt idx="8">
                  <c:v>1.0750000000000002</c:v>
                </c:pt>
                <c:pt idx="9">
                  <c:v>0.9</c:v>
                </c:pt>
                <c:pt idx="10">
                  <c:v>1.1499999999999999</c:v>
                </c:pt>
                <c:pt idx="11">
                  <c:v>1.0750000000000002</c:v>
                </c:pt>
                <c:pt idx="12">
                  <c:v>1.0500000000000003</c:v>
                </c:pt>
                <c:pt idx="13">
                  <c:v>1.175</c:v>
                </c:pt>
                <c:pt idx="14">
                  <c:v>1.2000000000000004</c:v>
                </c:pt>
                <c:pt idx="15">
                  <c:v>1</c:v>
                </c:pt>
                <c:pt idx="16">
                  <c:v>0.55000000000000004</c:v>
                </c:pt>
                <c:pt idx="17">
                  <c:v>1.0249999999999999</c:v>
                </c:pt>
                <c:pt idx="18">
                  <c:v>0.97500000000000009</c:v>
                </c:pt>
                <c:pt idx="19">
                  <c:v>1.1499999999999999</c:v>
                </c:pt>
                <c:pt idx="20">
                  <c:v>1.1000000000000001</c:v>
                </c:pt>
                <c:pt idx="21">
                  <c:v>0.77499999999999991</c:v>
                </c:pt>
                <c:pt idx="22">
                  <c:v>1.2</c:v>
                </c:pt>
                <c:pt idx="23">
                  <c:v>1.2</c:v>
                </c:pt>
                <c:pt idx="24">
                  <c:v>0.95</c:v>
                </c:pt>
              </c:numCache>
            </c:numRef>
          </c:val>
        </c:ser>
        <c:ser>
          <c:idx val="0"/>
          <c:order val="1"/>
          <c:tx>
            <c:strRef>
              <c:f>Polyvalence!$B$25</c:f>
              <c:strCache>
                <c:ptCount val="1"/>
                <c:pt idx="0">
                  <c:v>Moyenne CLPIA %</c:v>
                </c:pt>
              </c:strCache>
            </c:strRef>
          </c:tx>
          <c:cat>
            <c:strRef>
              <c:f>Polyvalence!$G$3:$AE$3</c:f>
              <c:strCache>
                <c:ptCount val="25"/>
                <c:pt idx="0">
                  <c:v>Thibaut Courtois</c:v>
                </c:pt>
                <c:pt idx="1">
                  <c:v>Simon Mignolet</c:v>
                </c:pt>
                <c:pt idx="2">
                  <c:v>Toby Alderweireld</c:v>
                </c:pt>
                <c:pt idx="3">
                  <c:v>Vincent Kompany</c:v>
                </c:pt>
                <c:pt idx="4">
                  <c:v>Daniel Van Buyten</c:v>
                </c:pt>
                <c:pt idx="5">
                  <c:v>Thomas Vermaelen</c:v>
                </c:pt>
                <c:pt idx="6">
                  <c:v>Nicolas Lombaerts</c:v>
                </c:pt>
                <c:pt idx="7">
                  <c:v>Jan Vertonghen</c:v>
                </c:pt>
                <c:pt idx="8">
                  <c:v>Axel Witsel</c:v>
                </c:pt>
                <c:pt idx="9">
                  <c:v>Marouane Fellaini</c:v>
                </c:pt>
                <c:pt idx="10">
                  <c:v>Moussa Dembélé</c:v>
                </c:pt>
                <c:pt idx="11">
                  <c:v>Steven Defour</c:v>
                </c:pt>
                <c:pt idx="12">
                  <c:v>Nacer Chadli</c:v>
                </c:pt>
                <c:pt idx="13">
                  <c:v>Eden Hazard</c:v>
                </c:pt>
                <c:pt idx="14">
                  <c:v> Kevin De Bruyne</c:v>
                </c:pt>
                <c:pt idx="15">
                  <c:v>Kevin Mirallas</c:v>
                </c:pt>
                <c:pt idx="16">
                  <c:v>Christian Benteke</c:v>
                </c:pt>
                <c:pt idx="17">
                  <c:v>Romelu Lukaku</c:v>
                </c:pt>
                <c:pt idx="18">
                  <c:v>Guillaume Gillet</c:v>
                </c:pt>
                <c:pt idx="19">
                  <c:v>Timmy Simons</c:v>
                </c:pt>
                <c:pt idx="20">
                  <c:v> Laurent Ciman</c:v>
                </c:pt>
                <c:pt idx="21">
                  <c:v> Dries Mertens</c:v>
                </c:pt>
                <c:pt idx="22">
                  <c:v>Sébastien Pocognoli</c:v>
                </c:pt>
                <c:pt idx="23">
                  <c:v>Jelle Vossen</c:v>
                </c:pt>
                <c:pt idx="24">
                  <c:v>Petit Pelé Mboyo</c:v>
                </c:pt>
              </c:strCache>
            </c:strRef>
          </c:cat>
          <c:val>
            <c:numRef>
              <c:f>Polyvalence!$G$25:$AE$25</c:f>
              <c:numCache>
                <c:formatCode>0.0%</c:formatCode>
                <c:ptCount val="25"/>
                <c:pt idx="0">
                  <c:v>1.4808707124010552</c:v>
                </c:pt>
                <c:pt idx="1">
                  <c:v>1.4412928759894459</c:v>
                </c:pt>
                <c:pt idx="2">
                  <c:v>0.98911609498680741</c:v>
                </c:pt>
                <c:pt idx="3">
                  <c:v>1.4643799472295516</c:v>
                </c:pt>
                <c:pt idx="4">
                  <c:v>1.3317941952506596</c:v>
                </c:pt>
                <c:pt idx="5">
                  <c:v>1.4393139841688656</c:v>
                </c:pt>
                <c:pt idx="6">
                  <c:v>1.4353562005277043</c:v>
                </c:pt>
                <c:pt idx="7">
                  <c:v>1.0098944591029024</c:v>
                </c:pt>
                <c:pt idx="8">
                  <c:v>1.4079815303430079</c:v>
                </c:pt>
                <c:pt idx="9">
                  <c:v>1.1774406332453824</c:v>
                </c:pt>
                <c:pt idx="10">
                  <c:v>1.474934036939314</c:v>
                </c:pt>
                <c:pt idx="11">
                  <c:v>1.3449868073878628</c:v>
                </c:pt>
                <c:pt idx="12">
                  <c:v>1.3594986807387861</c:v>
                </c:pt>
                <c:pt idx="13">
                  <c:v>1.4854881266490765</c:v>
                </c:pt>
                <c:pt idx="14">
                  <c:v>1.5211081794195251</c:v>
                </c:pt>
                <c:pt idx="15">
                  <c:v>1.2463720316622693</c:v>
                </c:pt>
                <c:pt idx="16">
                  <c:v>0.77572559366754612</c:v>
                </c:pt>
                <c:pt idx="17">
                  <c:v>1.2895778364116095</c:v>
                </c:pt>
                <c:pt idx="18">
                  <c:v>1.2928759894459103</c:v>
                </c:pt>
                <c:pt idx="19">
                  <c:v>1.4617414248021108</c:v>
                </c:pt>
                <c:pt idx="20">
                  <c:v>1.3324538258575196</c:v>
                </c:pt>
                <c:pt idx="21">
                  <c:v>1.0072559366754619</c:v>
                </c:pt>
                <c:pt idx="22">
                  <c:v>1.4914248021108181</c:v>
                </c:pt>
                <c:pt idx="23">
                  <c:v>1.5237467018469657</c:v>
                </c:pt>
                <c:pt idx="24">
                  <c:v>1.245712401055409</c:v>
                </c:pt>
              </c:numCache>
            </c:numRef>
          </c:val>
        </c:ser>
        <c:ser>
          <c:idx val="1"/>
          <c:order val="2"/>
          <c:tx>
            <c:strRef>
              <c:f>Polyvalence!$B$27</c:f>
              <c:strCache>
                <c:ptCount val="1"/>
                <c:pt idx="0">
                  <c:v>Moyenne OPLI %</c:v>
                </c:pt>
              </c:strCache>
            </c:strRef>
          </c:tx>
          <c:cat>
            <c:strRef>
              <c:f>Polyvalence!$G$3:$AE$3</c:f>
              <c:strCache>
                <c:ptCount val="25"/>
                <c:pt idx="0">
                  <c:v>Thibaut Courtois</c:v>
                </c:pt>
                <c:pt idx="1">
                  <c:v>Simon Mignolet</c:v>
                </c:pt>
                <c:pt idx="2">
                  <c:v>Toby Alderweireld</c:v>
                </c:pt>
                <c:pt idx="3">
                  <c:v>Vincent Kompany</c:v>
                </c:pt>
                <c:pt idx="4">
                  <c:v>Daniel Van Buyten</c:v>
                </c:pt>
                <c:pt idx="5">
                  <c:v>Thomas Vermaelen</c:v>
                </c:pt>
                <c:pt idx="6">
                  <c:v>Nicolas Lombaerts</c:v>
                </c:pt>
                <c:pt idx="7">
                  <c:v>Jan Vertonghen</c:v>
                </c:pt>
                <c:pt idx="8">
                  <c:v>Axel Witsel</c:v>
                </c:pt>
                <c:pt idx="9">
                  <c:v>Marouane Fellaini</c:v>
                </c:pt>
                <c:pt idx="10">
                  <c:v>Moussa Dembélé</c:v>
                </c:pt>
                <c:pt idx="11">
                  <c:v>Steven Defour</c:v>
                </c:pt>
                <c:pt idx="12">
                  <c:v>Nacer Chadli</c:v>
                </c:pt>
                <c:pt idx="13">
                  <c:v>Eden Hazard</c:v>
                </c:pt>
                <c:pt idx="14">
                  <c:v> Kevin De Bruyne</c:v>
                </c:pt>
                <c:pt idx="15">
                  <c:v>Kevin Mirallas</c:v>
                </c:pt>
                <c:pt idx="16">
                  <c:v>Christian Benteke</c:v>
                </c:pt>
                <c:pt idx="17">
                  <c:v>Romelu Lukaku</c:v>
                </c:pt>
                <c:pt idx="18">
                  <c:v>Guillaume Gillet</c:v>
                </c:pt>
                <c:pt idx="19">
                  <c:v>Timmy Simons</c:v>
                </c:pt>
                <c:pt idx="20">
                  <c:v> Laurent Ciman</c:v>
                </c:pt>
                <c:pt idx="21">
                  <c:v> Dries Mertens</c:v>
                </c:pt>
                <c:pt idx="22">
                  <c:v>Sébastien Pocognoli</c:v>
                </c:pt>
                <c:pt idx="23">
                  <c:v>Jelle Vossen</c:v>
                </c:pt>
                <c:pt idx="24">
                  <c:v>Petit Pelé Mboyo</c:v>
                </c:pt>
              </c:strCache>
            </c:strRef>
          </c:cat>
          <c:val>
            <c:numRef>
              <c:f>Polyvalence!$G$27:$AE$27</c:f>
              <c:numCache>
                <c:formatCode>0.0%</c:formatCode>
                <c:ptCount val="25"/>
                <c:pt idx="0">
                  <c:v>1.4074803149606301</c:v>
                </c:pt>
                <c:pt idx="1">
                  <c:v>1.4173228346456697</c:v>
                </c:pt>
                <c:pt idx="2">
                  <c:v>0.98425196850393726</c:v>
                </c:pt>
                <c:pt idx="3">
                  <c:v>1.6043307086614176</c:v>
                </c:pt>
                <c:pt idx="4">
                  <c:v>1.3287401574803153</c:v>
                </c:pt>
                <c:pt idx="5">
                  <c:v>1.3681102362204727</c:v>
                </c:pt>
                <c:pt idx="6">
                  <c:v>1.4271653543307088</c:v>
                </c:pt>
                <c:pt idx="7">
                  <c:v>0.9940944881889765</c:v>
                </c:pt>
                <c:pt idx="8">
                  <c:v>1.5157480314960632</c:v>
                </c:pt>
                <c:pt idx="9">
                  <c:v>1.2204724409448822</c:v>
                </c:pt>
                <c:pt idx="10">
                  <c:v>1.397637795275591</c:v>
                </c:pt>
                <c:pt idx="11">
                  <c:v>1.328740157480315</c:v>
                </c:pt>
                <c:pt idx="12">
                  <c:v>1.3681102362204727</c:v>
                </c:pt>
                <c:pt idx="13">
                  <c:v>1.4370078740157481</c:v>
                </c:pt>
                <c:pt idx="14">
                  <c:v>1.4370078740157481</c:v>
                </c:pt>
                <c:pt idx="15">
                  <c:v>1.2893700787401576</c:v>
                </c:pt>
                <c:pt idx="16">
                  <c:v>0.68897637795275601</c:v>
                </c:pt>
                <c:pt idx="17">
                  <c:v>1.5059055118110236</c:v>
                </c:pt>
                <c:pt idx="18">
                  <c:v>1.2795275590551183</c:v>
                </c:pt>
                <c:pt idx="19">
                  <c:v>1.397637795275591</c:v>
                </c:pt>
                <c:pt idx="20">
                  <c:v>1.3976377952755907</c:v>
                </c:pt>
                <c:pt idx="21">
                  <c:v>0.92519685039370103</c:v>
                </c:pt>
                <c:pt idx="22">
                  <c:v>1.6535433070866146</c:v>
                </c:pt>
                <c:pt idx="23">
                  <c:v>1.643700787401575</c:v>
                </c:pt>
                <c:pt idx="24">
                  <c:v>1.2204724409448819</c:v>
                </c:pt>
              </c:numCache>
            </c:numRef>
          </c:val>
        </c:ser>
        <c:ser>
          <c:idx val="2"/>
          <c:order val="3"/>
          <c:tx>
            <c:strRef>
              <c:f>Polyvalence!$B$29</c:f>
              <c:strCache>
                <c:ptCount val="1"/>
                <c:pt idx="0">
                  <c:v>Moyenne AFA %</c:v>
                </c:pt>
              </c:strCache>
            </c:strRef>
          </c:tx>
          <c:cat>
            <c:strRef>
              <c:f>Polyvalence!$G$3:$AE$3</c:f>
              <c:strCache>
                <c:ptCount val="25"/>
                <c:pt idx="0">
                  <c:v>Thibaut Courtois</c:v>
                </c:pt>
                <c:pt idx="1">
                  <c:v>Simon Mignolet</c:v>
                </c:pt>
                <c:pt idx="2">
                  <c:v>Toby Alderweireld</c:v>
                </c:pt>
                <c:pt idx="3">
                  <c:v>Vincent Kompany</c:v>
                </c:pt>
                <c:pt idx="4">
                  <c:v>Daniel Van Buyten</c:v>
                </c:pt>
                <c:pt idx="5">
                  <c:v>Thomas Vermaelen</c:v>
                </c:pt>
                <c:pt idx="6">
                  <c:v>Nicolas Lombaerts</c:v>
                </c:pt>
                <c:pt idx="7">
                  <c:v>Jan Vertonghen</c:v>
                </c:pt>
                <c:pt idx="8">
                  <c:v>Axel Witsel</c:v>
                </c:pt>
                <c:pt idx="9">
                  <c:v>Marouane Fellaini</c:v>
                </c:pt>
                <c:pt idx="10">
                  <c:v>Moussa Dembélé</c:v>
                </c:pt>
                <c:pt idx="11">
                  <c:v>Steven Defour</c:v>
                </c:pt>
                <c:pt idx="12">
                  <c:v>Nacer Chadli</c:v>
                </c:pt>
                <c:pt idx="13">
                  <c:v>Eden Hazard</c:v>
                </c:pt>
                <c:pt idx="14">
                  <c:v> Kevin De Bruyne</c:v>
                </c:pt>
                <c:pt idx="15">
                  <c:v>Kevin Mirallas</c:v>
                </c:pt>
                <c:pt idx="16">
                  <c:v>Christian Benteke</c:v>
                </c:pt>
                <c:pt idx="17">
                  <c:v>Romelu Lukaku</c:v>
                </c:pt>
                <c:pt idx="18">
                  <c:v>Guillaume Gillet</c:v>
                </c:pt>
                <c:pt idx="19">
                  <c:v>Timmy Simons</c:v>
                </c:pt>
                <c:pt idx="20">
                  <c:v> Laurent Ciman</c:v>
                </c:pt>
                <c:pt idx="21">
                  <c:v> Dries Mertens</c:v>
                </c:pt>
                <c:pt idx="22">
                  <c:v>Sébastien Pocognoli</c:v>
                </c:pt>
                <c:pt idx="23">
                  <c:v>Jelle Vossen</c:v>
                </c:pt>
                <c:pt idx="24">
                  <c:v>Petit Pelé Mboyo</c:v>
                </c:pt>
              </c:strCache>
            </c:strRef>
          </c:cat>
          <c:val>
            <c:numRef>
              <c:f>Polyvalence!$G$29:$AE$29</c:f>
              <c:numCache>
                <c:formatCode>0.0%</c:formatCode>
                <c:ptCount val="25"/>
                <c:pt idx="0">
                  <c:v>1.1521739130434785</c:v>
                </c:pt>
                <c:pt idx="1">
                  <c:v>1.1413043478260869</c:v>
                </c:pt>
                <c:pt idx="2">
                  <c:v>0.94565217391304346</c:v>
                </c:pt>
                <c:pt idx="3">
                  <c:v>1.2500000000000002</c:v>
                </c:pt>
                <c:pt idx="4">
                  <c:v>1.1521739130434785</c:v>
                </c:pt>
                <c:pt idx="5">
                  <c:v>1.0869565217391306</c:v>
                </c:pt>
                <c:pt idx="6">
                  <c:v>1.1847826086956523</c:v>
                </c:pt>
                <c:pt idx="7">
                  <c:v>0.93478260869565222</c:v>
                </c:pt>
                <c:pt idx="8">
                  <c:v>1.1521739130434785</c:v>
                </c:pt>
                <c:pt idx="9">
                  <c:v>1</c:v>
                </c:pt>
                <c:pt idx="10">
                  <c:v>1.1086956521739131</c:v>
                </c:pt>
                <c:pt idx="11">
                  <c:v>1.0978260869565217</c:v>
                </c:pt>
                <c:pt idx="12">
                  <c:v>1.0869565217391306</c:v>
                </c:pt>
                <c:pt idx="13">
                  <c:v>1.2173913043478262</c:v>
                </c:pt>
                <c:pt idx="14">
                  <c:v>1.173913043478261</c:v>
                </c:pt>
                <c:pt idx="15">
                  <c:v>0.97826086956521752</c:v>
                </c:pt>
                <c:pt idx="16">
                  <c:v>0.52173913043478259</c:v>
                </c:pt>
                <c:pt idx="17">
                  <c:v>1.1847826086956523</c:v>
                </c:pt>
                <c:pt idx="18">
                  <c:v>1.0326086956521741</c:v>
                </c:pt>
                <c:pt idx="19">
                  <c:v>1.1086956521739131</c:v>
                </c:pt>
                <c:pt idx="20">
                  <c:v>1.1413043478260869</c:v>
                </c:pt>
                <c:pt idx="21">
                  <c:v>0.84782608695652173</c:v>
                </c:pt>
                <c:pt idx="22">
                  <c:v>1.3586956521739131</c:v>
                </c:pt>
                <c:pt idx="23">
                  <c:v>1.3152173913043479</c:v>
                </c:pt>
                <c:pt idx="24">
                  <c:v>0.98913043478260887</c:v>
                </c:pt>
              </c:numCache>
            </c:numRef>
          </c:val>
        </c:ser>
        <c:gapWidth val="75"/>
        <c:overlap val="-25"/>
        <c:axId val="37740928"/>
        <c:axId val="37742464"/>
      </c:barChart>
      <c:lineChart>
        <c:grouping val="standard"/>
        <c:ser>
          <c:idx val="3"/>
          <c:order val="4"/>
          <c:tx>
            <c:strRef>
              <c:f>Polyvalence!$B$31</c:f>
              <c:strCache>
                <c:ptCount val="1"/>
                <c:pt idx="0">
                  <c:v>Moyenne totale %</c:v>
                </c:pt>
              </c:strCache>
            </c:strRef>
          </c:tx>
          <c:marker>
            <c:symbol val="none"/>
          </c:marker>
          <c:cat>
            <c:strRef>
              <c:f>Polyvalence!$G$3:$AE$3</c:f>
              <c:strCache>
                <c:ptCount val="25"/>
                <c:pt idx="0">
                  <c:v>Thibaut Courtois</c:v>
                </c:pt>
                <c:pt idx="1">
                  <c:v>Simon Mignolet</c:v>
                </c:pt>
                <c:pt idx="2">
                  <c:v>Toby Alderweireld</c:v>
                </c:pt>
                <c:pt idx="3">
                  <c:v>Vincent Kompany</c:v>
                </c:pt>
                <c:pt idx="4">
                  <c:v>Daniel Van Buyten</c:v>
                </c:pt>
                <c:pt idx="5">
                  <c:v>Thomas Vermaelen</c:v>
                </c:pt>
                <c:pt idx="6">
                  <c:v>Nicolas Lombaerts</c:v>
                </c:pt>
                <c:pt idx="7">
                  <c:v>Jan Vertonghen</c:v>
                </c:pt>
                <c:pt idx="8">
                  <c:v>Axel Witsel</c:v>
                </c:pt>
                <c:pt idx="9">
                  <c:v>Marouane Fellaini</c:v>
                </c:pt>
                <c:pt idx="10">
                  <c:v>Moussa Dembélé</c:v>
                </c:pt>
                <c:pt idx="11">
                  <c:v>Steven Defour</c:v>
                </c:pt>
                <c:pt idx="12">
                  <c:v>Nacer Chadli</c:v>
                </c:pt>
                <c:pt idx="13">
                  <c:v>Eden Hazard</c:v>
                </c:pt>
                <c:pt idx="14">
                  <c:v> Kevin De Bruyne</c:v>
                </c:pt>
                <c:pt idx="15">
                  <c:v>Kevin Mirallas</c:v>
                </c:pt>
                <c:pt idx="16">
                  <c:v>Christian Benteke</c:v>
                </c:pt>
                <c:pt idx="17">
                  <c:v>Romelu Lukaku</c:v>
                </c:pt>
                <c:pt idx="18">
                  <c:v>Guillaume Gillet</c:v>
                </c:pt>
                <c:pt idx="19">
                  <c:v>Timmy Simons</c:v>
                </c:pt>
                <c:pt idx="20">
                  <c:v> Laurent Ciman</c:v>
                </c:pt>
                <c:pt idx="21">
                  <c:v> Dries Mertens</c:v>
                </c:pt>
                <c:pt idx="22">
                  <c:v>Sébastien Pocognoli</c:v>
                </c:pt>
                <c:pt idx="23">
                  <c:v>Jelle Vossen</c:v>
                </c:pt>
                <c:pt idx="24">
                  <c:v>Petit Pelé Mboyo</c:v>
                </c:pt>
              </c:strCache>
            </c:strRef>
          </c:cat>
          <c:val>
            <c:numRef>
              <c:f>Polyvalence!$G$31:$AE$31</c:f>
              <c:numCache>
                <c:formatCode>0.0%</c:formatCode>
                <c:ptCount val="25"/>
                <c:pt idx="0">
                  <c:v>1.1036253776435048</c:v>
                </c:pt>
                <c:pt idx="1">
                  <c:v>1.1566465256797585</c:v>
                </c:pt>
                <c:pt idx="2">
                  <c:v>0.93753776435045311</c:v>
                </c:pt>
                <c:pt idx="3">
                  <c:v>1.0880664652567977</c:v>
                </c:pt>
                <c:pt idx="4">
                  <c:v>1.125679758308157</c:v>
                </c:pt>
                <c:pt idx="5">
                  <c:v>1.0714501510574019</c:v>
                </c:pt>
                <c:pt idx="6">
                  <c:v>1.1611782477341388</c:v>
                </c:pt>
                <c:pt idx="7">
                  <c:v>0.95861027190332326</c:v>
                </c:pt>
                <c:pt idx="8">
                  <c:v>1.0289274924471299</c:v>
                </c:pt>
                <c:pt idx="9">
                  <c:v>0.97930513595166158</c:v>
                </c:pt>
                <c:pt idx="10">
                  <c:v>1.1126888217522657</c:v>
                </c:pt>
                <c:pt idx="11">
                  <c:v>1.11012084592145</c:v>
                </c:pt>
                <c:pt idx="12">
                  <c:v>1.0545317220543808</c:v>
                </c:pt>
                <c:pt idx="13">
                  <c:v>1.1749244712990936</c:v>
                </c:pt>
                <c:pt idx="14">
                  <c:v>1.183534743202417</c:v>
                </c:pt>
                <c:pt idx="15">
                  <c:v>1.032250755287009</c:v>
                </c:pt>
                <c:pt idx="16">
                  <c:v>0.68338368580060427</c:v>
                </c:pt>
                <c:pt idx="17">
                  <c:v>0.95196374622356483</c:v>
                </c:pt>
                <c:pt idx="18">
                  <c:v>1.0587613293051359</c:v>
                </c:pt>
                <c:pt idx="19">
                  <c:v>1.109667673716012</c:v>
                </c:pt>
                <c:pt idx="20">
                  <c:v>1.1163141993957706</c:v>
                </c:pt>
                <c:pt idx="21">
                  <c:v>0.8913897280966766</c:v>
                </c:pt>
                <c:pt idx="22">
                  <c:v>1.1336858006042294</c:v>
                </c:pt>
                <c:pt idx="23">
                  <c:v>1.2679758308157101</c:v>
                </c:pt>
                <c:pt idx="24">
                  <c:v>1.0416163141993959</c:v>
                </c:pt>
              </c:numCache>
            </c:numRef>
          </c:val>
        </c:ser>
        <c:marker val="1"/>
        <c:axId val="37740928"/>
        <c:axId val="37742464"/>
      </c:lineChart>
      <c:catAx>
        <c:axId val="37740928"/>
        <c:scaling>
          <c:orientation val="minMax"/>
        </c:scaling>
        <c:axPos val="b"/>
        <c:majorTickMark val="none"/>
        <c:tickLblPos val="nextTo"/>
        <c:crossAx val="37742464"/>
        <c:crosses val="autoZero"/>
        <c:auto val="1"/>
        <c:lblAlgn val="ctr"/>
        <c:lblOffset val="100"/>
      </c:catAx>
      <c:valAx>
        <c:axId val="37742464"/>
        <c:scaling>
          <c:orientation val="minMax"/>
        </c:scaling>
        <c:axPos val="l"/>
        <c:majorGridlines/>
        <c:numFmt formatCode="0.0%" sourceLinked="1"/>
        <c:majorTickMark val="none"/>
        <c:tickLblPos val="nextTo"/>
        <c:spPr>
          <a:ln w="9525">
            <a:noFill/>
          </a:ln>
        </c:spPr>
        <c:crossAx val="37740928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plotArea>
      <c:layout/>
      <c:barChart>
        <c:barDir val="col"/>
        <c:grouping val="clustered"/>
        <c:ser>
          <c:idx val="0"/>
          <c:order val="0"/>
          <c:tx>
            <c:strRef>
              <c:f>Polyvalence!$A$4:$B$4</c:f>
              <c:strCache>
                <c:ptCount val="1"/>
                <c:pt idx="0">
                  <c:v>OPIA Participer  au démarrage ou au suivi de la production</c:v>
                </c:pt>
              </c:strCache>
            </c:strRef>
          </c:tx>
          <c:cat>
            <c:strRef>
              <c:f>Polyvalence!$C$3:$AJ$3</c:f>
              <c:strCache>
                <c:ptCount val="34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Nombre de pers. Comp.
&gt;3</c:v>
                </c:pt>
                <c:pt idx="33">
                  <c:v>Nombre de pers. Comp.
&lt;2</c:v>
                </c:pt>
              </c:strCache>
            </c:strRef>
          </c:cat>
          <c:val>
            <c:numRef>
              <c:f>Polyvalence!$C$4:$AJ$4</c:f>
              <c:numCache>
                <c:formatCode>General</c:formatCode>
                <c:ptCount val="34"/>
                <c:pt idx="0">
                  <c:v>3</c:v>
                </c:pt>
                <c:pt idx="4">
                  <c:v>3.2</c:v>
                </c:pt>
                <c:pt idx="5">
                  <c:v>2.8</c:v>
                </c:pt>
                <c:pt idx="6">
                  <c:v>1.6</c:v>
                </c:pt>
                <c:pt idx="7">
                  <c:v>3.4</c:v>
                </c:pt>
                <c:pt idx="8">
                  <c:v>2.6</c:v>
                </c:pt>
                <c:pt idx="9">
                  <c:v>3.2</c:v>
                </c:pt>
                <c:pt idx="10">
                  <c:v>2.8</c:v>
                </c:pt>
                <c:pt idx="11">
                  <c:v>1.6</c:v>
                </c:pt>
                <c:pt idx="12">
                  <c:v>3.4</c:v>
                </c:pt>
                <c:pt idx="13">
                  <c:v>2.6</c:v>
                </c:pt>
                <c:pt idx="14">
                  <c:v>3.2</c:v>
                </c:pt>
                <c:pt idx="15">
                  <c:v>2.8</c:v>
                </c:pt>
                <c:pt idx="16">
                  <c:v>3</c:v>
                </c:pt>
                <c:pt idx="17">
                  <c:v>3</c:v>
                </c:pt>
                <c:pt idx="18">
                  <c:v>3.2</c:v>
                </c:pt>
                <c:pt idx="19">
                  <c:v>2.8</c:v>
                </c:pt>
                <c:pt idx="20">
                  <c:v>1.6</c:v>
                </c:pt>
                <c:pt idx="21">
                  <c:v>3.4</c:v>
                </c:pt>
                <c:pt idx="22">
                  <c:v>2.6</c:v>
                </c:pt>
                <c:pt idx="23">
                  <c:v>3.2</c:v>
                </c:pt>
                <c:pt idx="24">
                  <c:v>2.8</c:v>
                </c:pt>
                <c:pt idx="25">
                  <c:v>1.6</c:v>
                </c:pt>
                <c:pt idx="26">
                  <c:v>3.4</c:v>
                </c:pt>
                <c:pt idx="27">
                  <c:v>3.4</c:v>
                </c:pt>
                <c:pt idx="28">
                  <c:v>2.6</c:v>
                </c:pt>
              </c:numCache>
            </c:numRef>
          </c:val>
        </c:ser>
        <c:ser>
          <c:idx val="1"/>
          <c:order val="1"/>
          <c:tx>
            <c:strRef>
              <c:f>Polyvalence!$A$5:$B$5</c:f>
              <c:strCache>
                <c:ptCount val="1"/>
                <c:pt idx="0">
                  <c:v>OPIA Participer à la conduite de la ligne de production</c:v>
                </c:pt>
              </c:strCache>
            </c:strRef>
          </c:tx>
          <c:cat>
            <c:strRef>
              <c:f>Polyvalence!$C$3:$AJ$3</c:f>
              <c:strCache>
                <c:ptCount val="34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Nombre de pers. Comp.
&gt;3</c:v>
                </c:pt>
                <c:pt idx="33">
                  <c:v>Nombre de pers. Comp.
&lt;2</c:v>
                </c:pt>
              </c:strCache>
            </c:strRef>
          </c:cat>
          <c:val>
            <c:numRef>
              <c:f>Polyvalence!$C$5:$AJ$5</c:f>
              <c:numCache>
                <c:formatCode>General</c:formatCode>
                <c:ptCount val="34"/>
                <c:pt idx="0">
                  <c:v>2.6</c:v>
                </c:pt>
                <c:pt idx="4">
                  <c:v>2.6</c:v>
                </c:pt>
                <c:pt idx="5">
                  <c:v>3.2</c:v>
                </c:pt>
                <c:pt idx="6">
                  <c:v>2.8</c:v>
                </c:pt>
                <c:pt idx="7">
                  <c:v>2.8</c:v>
                </c:pt>
                <c:pt idx="8">
                  <c:v>3</c:v>
                </c:pt>
                <c:pt idx="9">
                  <c:v>2.2000000000000002</c:v>
                </c:pt>
                <c:pt idx="10">
                  <c:v>3</c:v>
                </c:pt>
                <c:pt idx="11">
                  <c:v>3.2</c:v>
                </c:pt>
                <c:pt idx="12">
                  <c:v>2.8</c:v>
                </c:pt>
                <c:pt idx="13">
                  <c:v>1.6</c:v>
                </c:pt>
                <c:pt idx="14">
                  <c:v>2.8</c:v>
                </c:pt>
                <c:pt idx="15">
                  <c:v>3</c:v>
                </c:pt>
                <c:pt idx="16">
                  <c:v>2.2000000000000002</c:v>
                </c:pt>
                <c:pt idx="17">
                  <c:v>3</c:v>
                </c:pt>
                <c:pt idx="18">
                  <c:v>3.2</c:v>
                </c:pt>
                <c:pt idx="19">
                  <c:v>2.8</c:v>
                </c:pt>
                <c:pt idx="20">
                  <c:v>1.6</c:v>
                </c:pt>
                <c:pt idx="21">
                  <c:v>1.8</c:v>
                </c:pt>
                <c:pt idx="22">
                  <c:v>2.2000000000000002</c:v>
                </c:pt>
                <c:pt idx="23">
                  <c:v>2.8</c:v>
                </c:pt>
                <c:pt idx="24">
                  <c:v>3</c:v>
                </c:pt>
                <c:pt idx="25">
                  <c:v>2.2000000000000002</c:v>
                </c:pt>
                <c:pt idx="26">
                  <c:v>3</c:v>
                </c:pt>
                <c:pt idx="27">
                  <c:v>3.2</c:v>
                </c:pt>
                <c:pt idx="28">
                  <c:v>2.8</c:v>
                </c:pt>
              </c:numCache>
            </c:numRef>
          </c:val>
        </c:ser>
        <c:ser>
          <c:idx val="2"/>
          <c:order val="2"/>
          <c:tx>
            <c:strRef>
              <c:f>Polyvalence!$A$6:$B$6</c:f>
              <c:strCache>
                <c:ptCount val="1"/>
                <c:pt idx="0">
                  <c:v>OPIA Participer à l’arrêt de la production</c:v>
                </c:pt>
              </c:strCache>
            </c:strRef>
          </c:tx>
          <c:cat>
            <c:strRef>
              <c:f>Polyvalence!$C$3:$AJ$3</c:f>
              <c:strCache>
                <c:ptCount val="34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Nombre de pers. Comp.
&gt;3</c:v>
                </c:pt>
                <c:pt idx="33">
                  <c:v>Nombre de pers. Comp.
&lt;2</c:v>
                </c:pt>
              </c:strCache>
            </c:strRef>
          </c:cat>
          <c:val>
            <c:numRef>
              <c:f>Polyvalence!$C$6:$AJ$6</c:f>
              <c:numCache>
                <c:formatCode>General</c:formatCode>
                <c:ptCount val="34"/>
                <c:pt idx="0">
                  <c:v>2.4</c:v>
                </c:pt>
                <c:pt idx="4">
                  <c:v>3.4</c:v>
                </c:pt>
                <c:pt idx="5">
                  <c:v>3</c:v>
                </c:pt>
                <c:pt idx="6">
                  <c:v>2.4</c:v>
                </c:pt>
                <c:pt idx="7">
                  <c:v>3</c:v>
                </c:pt>
                <c:pt idx="8">
                  <c:v>2.8</c:v>
                </c:pt>
                <c:pt idx="9">
                  <c:v>3.4</c:v>
                </c:pt>
                <c:pt idx="10">
                  <c:v>3.2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3</c:v>
                </c:pt>
                <c:pt idx="14">
                  <c:v>3.2</c:v>
                </c:pt>
                <c:pt idx="15">
                  <c:v>2.8</c:v>
                </c:pt>
                <c:pt idx="16">
                  <c:v>3.2</c:v>
                </c:pt>
                <c:pt idx="17">
                  <c:v>3.4</c:v>
                </c:pt>
                <c:pt idx="18">
                  <c:v>3.2</c:v>
                </c:pt>
                <c:pt idx="19">
                  <c:v>2.4</c:v>
                </c:pt>
                <c:pt idx="20">
                  <c:v>1.2</c:v>
                </c:pt>
                <c:pt idx="21">
                  <c:v>3</c:v>
                </c:pt>
                <c:pt idx="22">
                  <c:v>3</c:v>
                </c:pt>
                <c:pt idx="23">
                  <c:v>3.2</c:v>
                </c:pt>
                <c:pt idx="24">
                  <c:v>3</c:v>
                </c:pt>
                <c:pt idx="25">
                  <c:v>2.4</c:v>
                </c:pt>
                <c:pt idx="26">
                  <c:v>3.2</c:v>
                </c:pt>
                <c:pt idx="27">
                  <c:v>3</c:v>
                </c:pt>
                <c:pt idx="28">
                  <c:v>2.2000000000000002</c:v>
                </c:pt>
              </c:numCache>
            </c:numRef>
          </c:val>
        </c:ser>
        <c:ser>
          <c:idx val="3"/>
          <c:order val="3"/>
          <c:tx>
            <c:strRef>
              <c:f>Polyvalence!$A$7:$B$7</c:f>
              <c:strCache>
                <c:ptCount val="1"/>
                <c:pt idx="0">
                  <c:v>OPIA Moyenne  OPIA</c:v>
                </c:pt>
              </c:strCache>
            </c:strRef>
          </c:tx>
          <c:cat>
            <c:strRef>
              <c:f>Polyvalence!$C$3:$AJ$3</c:f>
              <c:strCache>
                <c:ptCount val="34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Nombre de pers. Comp.
&gt;3</c:v>
                </c:pt>
                <c:pt idx="33">
                  <c:v>Nombre de pers. Comp.
&lt;2</c:v>
                </c:pt>
              </c:strCache>
            </c:strRef>
          </c:cat>
          <c:val>
            <c:numRef>
              <c:f>Polyvalence!$C$7:$AJ$7</c:f>
              <c:numCache>
                <c:formatCode>0.0</c:formatCode>
                <c:ptCount val="34"/>
                <c:pt idx="0">
                  <c:v>2.6666666666666665</c:v>
                </c:pt>
                <c:pt idx="4">
                  <c:v>3.0666666666666664</c:v>
                </c:pt>
                <c:pt idx="5">
                  <c:v>3</c:v>
                </c:pt>
                <c:pt idx="6">
                  <c:v>2.2666666666666662</c:v>
                </c:pt>
                <c:pt idx="7">
                  <c:v>3.0666666666666664</c:v>
                </c:pt>
                <c:pt idx="8">
                  <c:v>2.8000000000000003</c:v>
                </c:pt>
                <c:pt idx="9">
                  <c:v>2.9333333333333336</c:v>
                </c:pt>
                <c:pt idx="10">
                  <c:v>3</c:v>
                </c:pt>
                <c:pt idx="11">
                  <c:v>2.3333333333333335</c:v>
                </c:pt>
                <c:pt idx="12">
                  <c:v>2.8666666666666667</c:v>
                </c:pt>
                <c:pt idx="13">
                  <c:v>2.4</c:v>
                </c:pt>
                <c:pt idx="14">
                  <c:v>3.0666666666666664</c:v>
                </c:pt>
                <c:pt idx="15">
                  <c:v>2.8666666666666667</c:v>
                </c:pt>
                <c:pt idx="16">
                  <c:v>2.8000000000000003</c:v>
                </c:pt>
                <c:pt idx="17">
                  <c:v>3.1333333333333333</c:v>
                </c:pt>
                <c:pt idx="18">
                  <c:v>3.2000000000000006</c:v>
                </c:pt>
                <c:pt idx="19">
                  <c:v>2.6666666666666665</c:v>
                </c:pt>
                <c:pt idx="20">
                  <c:v>1.4666666666666668</c:v>
                </c:pt>
                <c:pt idx="21">
                  <c:v>2.7333333333333329</c:v>
                </c:pt>
                <c:pt idx="22">
                  <c:v>2.6</c:v>
                </c:pt>
                <c:pt idx="23">
                  <c:v>3.0666666666666664</c:v>
                </c:pt>
                <c:pt idx="24">
                  <c:v>2.9333333333333336</c:v>
                </c:pt>
                <c:pt idx="25">
                  <c:v>2.0666666666666664</c:v>
                </c:pt>
                <c:pt idx="26">
                  <c:v>3.1999999999999997</c:v>
                </c:pt>
                <c:pt idx="27">
                  <c:v>3.1999999999999997</c:v>
                </c:pt>
                <c:pt idx="28">
                  <c:v>2.5333333333333332</c:v>
                </c:pt>
                <c:pt idx="32" formatCode="General">
                  <c:v>12</c:v>
                </c:pt>
                <c:pt idx="33" formatCode="General">
                  <c:v>1</c:v>
                </c:pt>
              </c:numCache>
            </c:numRef>
          </c:val>
        </c:ser>
        <c:ser>
          <c:idx val="4"/>
          <c:order val="4"/>
          <c:tx>
            <c:strRef>
              <c:f>Polyvalence!$A$8:$B$8</c:f>
              <c:strCache>
                <c:ptCount val="1"/>
                <c:pt idx="0">
                  <c:v>CLPIA Assurer le démarrage ou le suivi de la production</c:v>
                </c:pt>
              </c:strCache>
            </c:strRef>
          </c:tx>
          <c:cat>
            <c:strRef>
              <c:f>Polyvalence!$C$3:$AJ$3</c:f>
              <c:strCache>
                <c:ptCount val="34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Nombre de pers. Comp.
&gt;3</c:v>
                </c:pt>
                <c:pt idx="33">
                  <c:v>Nombre de pers. Comp.
&lt;2</c:v>
                </c:pt>
              </c:strCache>
            </c:strRef>
          </c:cat>
          <c:val>
            <c:numRef>
              <c:f>Polyvalence!$C$8:$AJ$8</c:f>
              <c:numCache>
                <c:formatCode>0.0</c:formatCode>
                <c:ptCount val="34"/>
                <c:pt idx="1">
                  <c:v>2.7777777777777777</c:v>
                </c:pt>
                <c:pt idx="4" formatCode="#,##0.0">
                  <c:v>3.2222222222222223</c:v>
                </c:pt>
                <c:pt idx="5" formatCode="#,##0.0">
                  <c:v>2.8888888888888888</c:v>
                </c:pt>
                <c:pt idx="6" formatCode="#,##0.0">
                  <c:v>1.5555555555555556</c:v>
                </c:pt>
                <c:pt idx="7" formatCode="#,##0.0">
                  <c:v>3.3333333333333335</c:v>
                </c:pt>
                <c:pt idx="8" formatCode="#,##0.0">
                  <c:v>2.6666666666666665</c:v>
                </c:pt>
                <c:pt idx="9" formatCode="#,##0.0">
                  <c:v>3.2222222222222223</c:v>
                </c:pt>
                <c:pt idx="10" formatCode="#,##0.0">
                  <c:v>2.8888888888888888</c:v>
                </c:pt>
                <c:pt idx="11" formatCode="#,##0.0">
                  <c:v>1.5555555555555556</c:v>
                </c:pt>
                <c:pt idx="12" formatCode="#,##0.0">
                  <c:v>3.3333333333333335</c:v>
                </c:pt>
                <c:pt idx="13" formatCode="#,##0.0">
                  <c:v>2.6666666666666665</c:v>
                </c:pt>
                <c:pt idx="14" formatCode="#,##0.0">
                  <c:v>3.2222222222222223</c:v>
                </c:pt>
                <c:pt idx="15" formatCode="#,##0.0">
                  <c:v>2.7777777777777777</c:v>
                </c:pt>
                <c:pt idx="16" formatCode="#,##0.0">
                  <c:v>3</c:v>
                </c:pt>
                <c:pt idx="17" formatCode="#,##0.0">
                  <c:v>3.1111111111111112</c:v>
                </c:pt>
                <c:pt idx="18" formatCode="#,##0.0">
                  <c:v>3.1111111111111112</c:v>
                </c:pt>
                <c:pt idx="19" formatCode="#,##0.0">
                  <c:v>2.2222222222222223</c:v>
                </c:pt>
                <c:pt idx="20" formatCode="#,##0.0">
                  <c:v>2.3333333333333335</c:v>
                </c:pt>
                <c:pt idx="21" formatCode="#,##0.0">
                  <c:v>3.1111111111111112</c:v>
                </c:pt>
                <c:pt idx="22" formatCode="#,##0.0">
                  <c:v>2.8888888888888888</c:v>
                </c:pt>
                <c:pt idx="23" formatCode="#,##0.0">
                  <c:v>3.1111111111111112</c:v>
                </c:pt>
                <c:pt idx="24" formatCode="#,##0.0">
                  <c:v>2.2222222222222223</c:v>
                </c:pt>
                <c:pt idx="25" formatCode="#,##0.0">
                  <c:v>2.3333333333333335</c:v>
                </c:pt>
                <c:pt idx="26" formatCode="#,##0.0">
                  <c:v>3.1111111111111112</c:v>
                </c:pt>
                <c:pt idx="27" formatCode="#,##0.0">
                  <c:v>3.3333333333333335</c:v>
                </c:pt>
                <c:pt idx="28" formatCode="#,##0.0">
                  <c:v>2.6666666666666665</c:v>
                </c:pt>
              </c:numCache>
            </c:numRef>
          </c:val>
        </c:ser>
        <c:ser>
          <c:idx val="5"/>
          <c:order val="5"/>
          <c:tx>
            <c:strRef>
              <c:f>Polyvalence!$A$9:$B$9</c:f>
              <c:strCache>
                <c:ptCount val="1"/>
                <c:pt idx="0">
                  <c:v>CLPIA Conduire la ligne de production</c:v>
                </c:pt>
              </c:strCache>
            </c:strRef>
          </c:tx>
          <c:cat>
            <c:strRef>
              <c:f>Polyvalence!$C$3:$AJ$3</c:f>
              <c:strCache>
                <c:ptCount val="34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Nombre de pers. Comp.
&gt;3</c:v>
                </c:pt>
                <c:pt idx="33">
                  <c:v>Nombre de pers. Comp.
&lt;2</c:v>
                </c:pt>
              </c:strCache>
            </c:strRef>
          </c:cat>
          <c:val>
            <c:numRef>
              <c:f>Polyvalence!$C$9:$AJ$9</c:f>
              <c:numCache>
                <c:formatCode>0.0</c:formatCode>
                <c:ptCount val="34"/>
                <c:pt idx="1">
                  <c:v>2.6</c:v>
                </c:pt>
                <c:pt idx="4" formatCode="#,##0.0">
                  <c:v>2.6</c:v>
                </c:pt>
                <c:pt idx="5" formatCode="#,##0.0">
                  <c:v>3.25</c:v>
                </c:pt>
                <c:pt idx="6" formatCode="#,##0.0">
                  <c:v>2.875</c:v>
                </c:pt>
                <c:pt idx="7" formatCode="#,##0.0">
                  <c:v>2.75</c:v>
                </c:pt>
                <c:pt idx="8" formatCode="#,##0.0">
                  <c:v>3</c:v>
                </c:pt>
                <c:pt idx="9" formatCode="#,##0.0">
                  <c:v>2.25</c:v>
                </c:pt>
                <c:pt idx="10" formatCode="#,##0.0">
                  <c:v>3</c:v>
                </c:pt>
                <c:pt idx="11" formatCode="#,##0.0">
                  <c:v>3.25</c:v>
                </c:pt>
                <c:pt idx="12" formatCode="#,##0.0">
                  <c:v>2.875</c:v>
                </c:pt>
                <c:pt idx="13" formatCode="#,##0.0">
                  <c:v>1.5</c:v>
                </c:pt>
                <c:pt idx="14" formatCode="#,##0.0">
                  <c:v>2.75</c:v>
                </c:pt>
                <c:pt idx="15" formatCode="#,##0.0">
                  <c:v>3</c:v>
                </c:pt>
                <c:pt idx="16" formatCode="#,##0.0">
                  <c:v>2.25</c:v>
                </c:pt>
                <c:pt idx="17" formatCode="#,##0.0">
                  <c:v>3</c:v>
                </c:pt>
                <c:pt idx="18" formatCode="#,##0.0">
                  <c:v>3.25</c:v>
                </c:pt>
                <c:pt idx="19" formatCode="#,##0.0">
                  <c:v>2.875</c:v>
                </c:pt>
                <c:pt idx="20" formatCode="#,##0.0">
                  <c:v>1.5</c:v>
                </c:pt>
                <c:pt idx="21" formatCode="#,##0.0">
                  <c:v>1.5</c:v>
                </c:pt>
                <c:pt idx="22" formatCode="#,##0.0">
                  <c:v>2.25</c:v>
                </c:pt>
                <c:pt idx="23" formatCode="#,##0.0">
                  <c:v>2.75</c:v>
                </c:pt>
                <c:pt idx="24" formatCode="#,##0.0">
                  <c:v>3</c:v>
                </c:pt>
                <c:pt idx="25" formatCode="#,##0.0">
                  <c:v>2.25</c:v>
                </c:pt>
                <c:pt idx="26" formatCode="#,##0.0">
                  <c:v>3</c:v>
                </c:pt>
                <c:pt idx="27" formatCode="#,##0.0">
                  <c:v>3.25</c:v>
                </c:pt>
                <c:pt idx="28" formatCode="#,##0.0">
                  <c:v>2.875</c:v>
                </c:pt>
              </c:numCache>
            </c:numRef>
          </c:val>
        </c:ser>
        <c:ser>
          <c:idx val="6"/>
          <c:order val="6"/>
          <c:tx>
            <c:strRef>
              <c:f>Polyvalence!$A$10:$B$10</c:f>
              <c:strCache>
                <c:ptCount val="1"/>
                <c:pt idx="0">
                  <c:v>CLPIA Arrêter la production</c:v>
                </c:pt>
              </c:strCache>
            </c:strRef>
          </c:tx>
          <c:cat>
            <c:strRef>
              <c:f>Polyvalence!$C$3:$AJ$3</c:f>
              <c:strCache>
                <c:ptCount val="34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Nombre de pers. Comp.
&gt;3</c:v>
                </c:pt>
                <c:pt idx="33">
                  <c:v>Nombre de pers. Comp.
&lt;2</c:v>
                </c:pt>
              </c:strCache>
            </c:strRef>
          </c:cat>
          <c:val>
            <c:numRef>
              <c:f>Polyvalence!$C$10:$AJ$10</c:f>
              <c:numCache>
                <c:formatCode>0.0</c:formatCode>
                <c:ptCount val="34"/>
                <c:pt idx="1">
                  <c:v>2.4</c:v>
                </c:pt>
                <c:pt idx="4" formatCode="#,##0.0">
                  <c:v>2.4</c:v>
                </c:pt>
                <c:pt idx="5" formatCode="#,##0.0">
                  <c:v>3.4</c:v>
                </c:pt>
                <c:pt idx="6" formatCode="#,##0.0">
                  <c:v>3</c:v>
                </c:pt>
                <c:pt idx="7" formatCode="#,##0.0">
                  <c:v>2.4</c:v>
                </c:pt>
                <c:pt idx="8" formatCode="#,##0.0">
                  <c:v>3</c:v>
                </c:pt>
                <c:pt idx="9" formatCode="#,##0.0">
                  <c:v>2.8</c:v>
                </c:pt>
                <c:pt idx="10" formatCode="#,##0.0">
                  <c:v>3.4</c:v>
                </c:pt>
                <c:pt idx="11" formatCode="#,##0.0">
                  <c:v>3.2</c:v>
                </c:pt>
                <c:pt idx="12" formatCode="#,##0.0">
                  <c:v>2.2000000000000002</c:v>
                </c:pt>
                <c:pt idx="13" formatCode="#,##0.0">
                  <c:v>2.4</c:v>
                </c:pt>
                <c:pt idx="14" formatCode="#,##0.0">
                  <c:v>3</c:v>
                </c:pt>
                <c:pt idx="15" formatCode="#,##0.0">
                  <c:v>3.2</c:v>
                </c:pt>
                <c:pt idx="16" formatCode="#,##0.0">
                  <c:v>2.8</c:v>
                </c:pt>
                <c:pt idx="17" formatCode="#,##0.0">
                  <c:v>3.2</c:v>
                </c:pt>
                <c:pt idx="18" formatCode="#,##0.0">
                  <c:v>3.4</c:v>
                </c:pt>
                <c:pt idx="19" formatCode="#,##0.0">
                  <c:v>3.2</c:v>
                </c:pt>
                <c:pt idx="20" formatCode="#,##0.0">
                  <c:v>2.4</c:v>
                </c:pt>
                <c:pt idx="21" formatCode="#,##0.0">
                  <c:v>1.2</c:v>
                </c:pt>
                <c:pt idx="22" formatCode="#,##0.0">
                  <c:v>3</c:v>
                </c:pt>
                <c:pt idx="23" formatCode="#,##0.0">
                  <c:v>3</c:v>
                </c:pt>
                <c:pt idx="24" formatCode="#,##0.0">
                  <c:v>3.2</c:v>
                </c:pt>
                <c:pt idx="25" formatCode="#,##0.0">
                  <c:v>3</c:v>
                </c:pt>
                <c:pt idx="26" formatCode="#,##0.0">
                  <c:v>2.4</c:v>
                </c:pt>
                <c:pt idx="27" formatCode="#,##0.0">
                  <c:v>3.2</c:v>
                </c:pt>
                <c:pt idx="28" formatCode="#,##0.0">
                  <c:v>3</c:v>
                </c:pt>
              </c:numCache>
            </c:numRef>
          </c:val>
        </c:ser>
        <c:ser>
          <c:idx val="7"/>
          <c:order val="7"/>
          <c:tx>
            <c:strRef>
              <c:f>Polyvalence!$A$11:$B$11</c:f>
              <c:strCache>
                <c:ptCount val="1"/>
                <c:pt idx="0">
                  <c:v>CLPIA Assurer les opérations de maintenance</c:v>
                </c:pt>
              </c:strCache>
            </c:strRef>
          </c:tx>
          <c:cat>
            <c:strRef>
              <c:f>Polyvalence!$C$3:$AJ$3</c:f>
              <c:strCache>
                <c:ptCount val="34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Nombre de pers. Comp.
&gt;3</c:v>
                </c:pt>
                <c:pt idx="33">
                  <c:v>Nombre de pers. Comp.
&lt;2</c:v>
                </c:pt>
              </c:strCache>
            </c:strRef>
          </c:cat>
          <c:val>
            <c:numRef>
              <c:f>Polyvalence!$C$11:$AJ$11</c:f>
              <c:numCache>
                <c:formatCode>0.0</c:formatCode>
                <c:ptCount val="34"/>
                <c:pt idx="1">
                  <c:v>2.75</c:v>
                </c:pt>
                <c:pt idx="4" formatCode="#,##0.0">
                  <c:v>2.75</c:v>
                </c:pt>
                <c:pt idx="5" formatCode="#,##0.0">
                  <c:v>3.25</c:v>
                </c:pt>
                <c:pt idx="6" formatCode="#,##0.0">
                  <c:v>3</c:v>
                </c:pt>
                <c:pt idx="7" formatCode="#,##0.0">
                  <c:v>1.5</c:v>
                </c:pt>
                <c:pt idx="8" formatCode="#,##0.0">
                  <c:v>3.25</c:v>
                </c:pt>
                <c:pt idx="9" formatCode="#,##0.0">
                  <c:v>2.75</c:v>
                </c:pt>
                <c:pt idx="10" formatCode="#,##0.0">
                  <c:v>3.25</c:v>
                </c:pt>
                <c:pt idx="11" formatCode="#,##0.0">
                  <c:v>3</c:v>
                </c:pt>
                <c:pt idx="12" formatCode="#,##0.0">
                  <c:v>1.5</c:v>
                </c:pt>
                <c:pt idx="13" formatCode="#,##0.0">
                  <c:v>3.25</c:v>
                </c:pt>
                <c:pt idx="14" formatCode="#,##0.0">
                  <c:v>2.75</c:v>
                </c:pt>
                <c:pt idx="15" formatCode="#,##0.0">
                  <c:v>3.25</c:v>
                </c:pt>
                <c:pt idx="16" formatCode="#,##0.0">
                  <c:v>2.75</c:v>
                </c:pt>
                <c:pt idx="17" formatCode="#,##0.0">
                  <c:v>3</c:v>
                </c:pt>
                <c:pt idx="18" formatCode="#,##0.0">
                  <c:v>3</c:v>
                </c:pt>
                <c:pt idx="19" formatCode="#,##0.0">
                  <c:v>3.25</c:v>
                </c:pt>
                <c:pt idx="20" formatCode="#,##0.0">
                  <c:v>3</c:v>
                </c:pt>
                <c:pt idx="21" formatCode="#,##0.0">
                  <c:v>1.5</c:v>
                </c:pt>
                <c:pt idx="22" formatCode="#,##0.0">
                  <c:v>3.25</c:v>
                </c:pt>
                <c:pt idx="23" formatCode="#,##0.0">
                  <c:v>2.75</c:v>
                </c:pt>
                <c:pt idx="24" formatCode="#,##0.0">
                  <c:v>3.25</c:v>
                </c:pt>
                <c:pt idx="25" formatCode="#,##0.0">
                  <c:v>3</c:v>
                </c:pt>
                <c:pt idx="26" formatCode="#,##0.0">
                  <c:v>1.5</c:v>
                </c:pt>
                <c:pt idx="27" formatCode="#,##0.0">
                  <c:v>3.25</c:v>
                </c:pt>
                <c:pt idx="28" formatCode="#,##0.0">
                  <c:v>3.25</c:v>
                </c:pt>
              </c:numCache>
            </c:numRef>
          </c:val>
        </c:ser>
        <c:ser>
          <c:idx val="8"/>
          <c:order val="8"/>
          <c:tx>
            <c:strRef>
              <c:f>Polyvalence!$A$12:$B$12</c:f>
              <c:strCache>
                <c:ptCount val="1"/>
                <c:pt idx="0">
                  <c:v>CLPIA Moyenne CLPIA</c:v>
                </c:pt>
              </c:strCache>
            </c:strRef>
          </c:tx>
          <c:cat>
            <c:strRef>
              <c:f>Polyvalence!$C$3:$AJ$3</c:f>
              <c:strCache>
                <c:ptCount val="34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Nombre de pers. Comp.
&gt;3</c:v>
                </c:pt>
                <c:pt idx="33">
                  <c:v>Nombre de pers. Comp.
&lt;2</c:v>
                </c:pt>
              </c:strCache>
            </c:strRef>
          </c:cat>
          <c:val>
            <c:numRef>
              <c:f>Polyvalence!$C$12:$AJ$12</c:f>
              <c:numCache>
                <c:formatCode>0.0</c:formatCode>
                <c:ptCount val="34"/>
                <c:pt idx="1">
                  <c:v>2.1055555555555556</c:v>
                </c:pt>
                <c:pt idx="4" formatCode="#,##0.0">
                  <c:v>3.1180555555555554</c:v>
                </c:pt>
                <c:pt idx="5" formatCode="#,##0.0">
                  <c:v>3.0347222222222223</c:v>
                </c:pt>
                <c:pt idx="6" formatCode="#,##0.0">
                  <c:v>2.0826388888888889</c:v>
                </c:pt>
                <c:pt idx="7" formatCode="#,##0.0">
                  <c:v>3.0833333333333335</c:v>
                </c:pt>
                <c:pt idx="8" formatCode="#,##0.0">
                  <c:v>2.8041666666666667</c:v>
                </c:pt>
                <c:pt idx="9" formatCode="#,##0.0">
                  <c:v>3.0305555555555559</c:v>
                </c:pt>
                <c:pt idx="10" formatCode="#,##0.0">
                  <c:v>3.0222222222222221</c:v>
                </c:pt>
                <c:pt idx="11" formatCode="#,##0.0">
                  <c:v>2.1263888888888891</c:v>
                </c:pt>
                <c:pt idx="12" formatCode="#,##0.0">
                  <c:v>2.9645833333333336</c:v>
                </c:pt>
                <c:pt idx="13" formatCode="#,##0.0">
                  <c:v>2.4791666666666665</c:v>
                </c:pt>
                <c:pt idx="14" formatCode="#,##0.0">
                  <c:v>3.1055555555555556</c:v>
                </c:pt>
                <c:pt idx="15" formatCode="#,##0.0">
                  <c:v>2.8319444444444444</c:v>
                </c:pt>
                <c:pt idx="16" formatCode="#,##0.0">
                  <c:v>2.8624999999999998</c:v>
                </c:pt>
                <c:pt idx="17" formatCode="#,##0.0">
                  <c:v>3.1277777777777778</c:v>
                </c:pt>
                <c:pt idx="18" formatCode="#,##0.0">
                  <c:v>3.2027777777777779</c:v>
                </c:pt>
                <c:pt idx="19" formatCode="#,##0.0">
                  <c:v>2.6243055555555559</c:v>
                </c:pt>
                <c:pt idx="20" formatCode="#,##0.0">
                  <c:v>1.6333333333333333</c:v>
                </c:pt>
                <c:pt idx="21" formatCode="#,##0.0">
                  <c:v>2.7152777777777777</c:v>
                </c:pt>
                <c:pt idx="22" formatCode="#,##0.0">
                  <c:v>2.7222222222222223</c:v>
                </c:pt>
                <c:pt idx="23" formatCode="#,##0.0">
                  <c:v>3.0777777777777779</c:v>
                </c:pt>
                <c:pt idx="24" formatCode="#,##0.0">
                  <c:v>2.8055555555555554</c:v>
                </c:pt>
                <c:pt idx="25" formatCode="#,##0.0">
                  <c:v>2.1208333333333336</c:v>
                </c:pt>
                <c:pt idx="26" formatCode="#,##0.0">
                  <c:v>3.1402777777777779</c:v>
                </c:pt>
                <c:pt idx="27" formatCode="#,##0.0">
                  <c:v>3.2083333333333335</c:v>
                </c:pt>
                <c:pt idx="28" formatCode="#,##0.0">
                  <c:v>2.6229166666666668</c:v>
                </c:pt>
                <c:pt idx="32" formatCode="General">
                  <c:v>12</c:v>
                </c:pt>
                <c:pt idx="33" formatCode="General">
                  <c:v>1</c:v>
                </c:pt>
              </c:numCache>
            </c:numRef>
          </c:val>
        </c:ser>
        <c:ser>
          <c:idx val="9"/>
          <c:order val="9"/>
          <c:tx>
            <c:strRef>
              <c:f>Polyvalence!$A$13:$B$13</c:f>
              <c:strCache>
                <c:ptCount val="1"/>
                <c:pt idx="0">
                  <c:v>OPLI Préparer son poste de travail </c:v>
                </c:pt>
              </c:strCache>
            </c:strRef>
          </c:tx>
          <c:cat>
            <c:strRef>
              <c:f>Polyvalence!$C$3:$AJ$3</c:f>
              <c:strCache>
                <c:ptCount val="34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Nombre de pers. Comp.
&gt;3</c:v>
                </c:pt>
                <c:pt idx="33">
                  <c:v>Nombre de pers. Comp.
&lt;2</c:v>
                </c:pt>
              </c:strCache>
            </c:strRef>
          </c:cat>
          <c:val>
            <c:numRef>
              <c:f>Polyvalence!$C$13:$AJ$13</c:f>
              <c:numCache>
                <c:formatCode>General</c:formatCode>
                <c:ptCount val="34"/>
                <c:pt idx="2" formatCode="0.0">
                  <c:v>3</c:v>
                </c:pt>
                <c:pt idx="4" formatCode="0.0">
                  <c:v>3</c:v>
                </c:pt>
                <c:pt idx="5" formatCode="0.0">
                  <c:v>2.6666666666666665</c:v>
                </c:pt>
                <c:pt idx="6" formatCode="0.0">
                  <c:v>1.6666666666666667</c:v>
                </c:pt>
                <c:pt idx="7" formatCode="0.0">
                  <c:v>4</c:v>
                </c:pt>
                <c:pt idx="8" formatCode="0.0">
                  <c:v>3</c:v>
                </c:pt>
                <c:pt idx="9" formatCode="0.0">
                  <c:v>3</c:v>
                </c:pt>
                <c:pt idx="10" formatCode="0.0">
                  <c:v>2.6666666666666665</c:v>
                </c:pt>
                <c:pt idx="11" formatCode="0.0">
                  <c:v>1.6666666666666667</c:v>
                </c:pt>
                <c:pt idx="12" formatCode="0.0">
                  <c:v>4</c:v>
                </c:pt>
                <c:pt idx="13" formatCode="0.0">
                  <c:v>3</c:v>
                </c:pt>
                <c:pt idx="14" formatCode="0.0">
                  <c:v>3</c:v>
                </c:pt>
                <c:pt idx="15" formatCode="0.0">
                  <c:v>2.6666666666666665</c:v>
                </c:pt>
                <c:pt idx="16" formatCode="0.0">
                  <c:v>3</c:v>
                </c:pt>
                <c:pt idx="17" formatCode="0.0">
                  <c:v>2.6666666666666665</c:v>
                </c:pt>
                <c:pt idx="18" formatCode="0.0">
                  <c:v>3</c:v>
                </c:pt>
                <c:pt idx="19" formatCode="0.0">
                  <c:v>2.6666666666666665</c:v>
                </c:pt>
                <c:pt idx="20" formatCode="0.0">
                  <c:v>1.6666666666666667</c:v>
                </c:pt>
                <c:pt idx="21" formatCode="0.0">
                  <c:v>4</c:v>
                </c:pt>
                <c:pt idx="22" formatCode="0.0">
                  <c:v>3</c:v>
                </c:pt>
                <c:pt idx="23" formatCode="0.0">
                  <c:v>3</c:v>
                </c:pt>
                <c:pt idx="24" formatCode="0.0">
                  <c:v>2.6666666666666665</c:v>
                </c:pt>
                <c:pt idx="25" formatCode="0.0">
                  <c:v>1.6666666666666667</c:v>
                </c:pt>
                <c:pt idx="26" formatCode="0.0">
                  <c:v>4</c:v>
                </c:pt>
                <c:pt idx="27" formatCode="0.0">
                  <c:v>4</c:v>
                </c:pt>
                <c:pt idx="28" formatCode="0.0">
                  <c:v>3</c:v>
                </c:pt>
              </c:numCache>
            </c:numRef>
          </c:val>
        </c:ser>
        <c:ser>
          <c:idx val="10"/>
          <c:order val="10"/>
          <c:tx>
            <c:strRef>
              <c:f>Polyvalence!$A$14:$B$14</c:f>
              <c:strCache>
                <c:ptCount val="1"/>
                <c:pt idx="0">
                  <c:v>OPLI Assurer la conduite de la  production </c:v>
                </c:pt>
              </c:strCache>
            </c:strRef>
          </c:tx>
          <c:cat>
            <c:strRef>
              <c:f>Polyvalence!$C$3:$AJ$3</c:f>
              <c:strCache>
                <c:ptCount val="34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Nombre de pers. Comp.
&gt;3</c:v>
                </c:pt>
                <c:pt idx="33">
                  <c:v>Nombre de pers. Comp.
&lt;2</c:v>
                </c:pt>
              </c:strCache>
            </c:strRef>
          </c:cat>
          <c:val>
            <c:numRef>
              <c:f>Polyvalence!$C$14:$AJ$14</c:f>
              <c:numCache>
                <c:formatCode>General</c:formatCode>
                <c:ptCount val="34"/>
                <c:pt idx="2" formatCode="0.0">
                  <c:v>2.6666666666666665</c:v>
                </c:pt>
                <c:pt idx="4" formatCode="0.0">
                  <c:v>2.6666666666666665</c:v>
                </c:pt>
                <c:pt idx="5" formatCode="0.0">
                  <c:v>3.3333333333333335</c:v>
                </c:pt>
                <c:pt idx="6" formatCode="0.0">
                  <c:v>2.8333333333333335</c:v>
                </c:pt>
                <c:pt idx="7" formatCode="0.0">
                  <c:v>2.6666666666666665</c:v>
                </c:pt>
                <c:pt idx="8" formatCode="0.0">
                  <c:v>2.8333333333333335</c:v>
                </c:pt>
                <c:pt idx="9" formatCode="0.0">
                  <c:v>2.3333333333333335</c:v>
                </c:pt>
                <c:pt idx="10" formatCode="0.0">
                  <c:v>3.1666666666666665</c:v>
                </c:pt>
                <c:pt idx="11" formatCode="0.0">
                  <c:v>3.1666666666666665</c:v>
                </c:pt>
                <c:pt idx="12" formatCode="0.0">
                  <c:v>2.6666666666666665</c:v>
                </c:pt>
                <c:pt idx="13" formatCode="0.0">
                  <c:v>1.6666666666666667</c:v>
                </c:pt>
                <c:pt idx="14" formatCode="0.0">
                  <c:v>2.8333333333333335</c:v>
                </c:pt>
                <c:pt idx="15" formatCode="0.0">
                  <c:v>3.1666666666666665</c:v>
                </c:pt>
                <c:pt idx="16" formatCode="0.0">
                  <c:v>2.3333333333333335</c:v>
                </c:pt>
                <c:pt idx="17" formatCode="0.0">
                  <c:v>3</c:v>
                </c:pt>
                <c:pt idx="18" formatCode="0.0">
                  <c:v>3.1666666666666665</c:v>
                </c:pt>
                <c:pt idx="19" formatCode="0.0">
                  <c:v>3</c:v>
                </c:pt>
                <c:pt idx="20" formatCode="0.0">
                  <c:v>1.8333333333333333</c:v>
                </c:pt>
                <c:pt idx="21" formatCode="0.0">
                  <c:v>1.8333333333333333</c:v>
                </c:pt>
                <c:pt idx="22" formatCode="0.0">
                  <c:v>2.1666666666666665</c:v>
                </c:pt>
                <c:pt idx="23" formatCode="0.0">
                  <c:v>2.8333333333333335</c:v>
                </c:pt>
                <c:pt idx="24" formatCode="0.0">
                  <c:v>3.1666666666666665</c:v>
                </c:pt>
                <c:pt idx="25" formatCode="0.0">
                  <c:v>2.3333333333333335</c:v>
                </c:pt>
                <c:pt idx="26" formatCode="0.0">
                  <c:v>2.8333333333333335</c:v>
                </c:pt>
                <c:pt idx="27" formatCode="0.0">
                  <c:v>3</c:v>
                </c:pt>
                <c:pt idx="28" formatCode="0.0">
                  <c:v>2.6666666666666665</c:v>
                </c:pt>
              </c:numCache>
            </c:numRef>
          </c:val>
        </c:ser>
        <c:ser>
          <c:idx val="11"/>
          <c:order val="11"/>
          <c:tx>
            <c:strRef>
              <c:f>Polyvalence!$A$15:$B$15</c:f>
              <c:strCache>
                <c:ptCount val="1"/>
                <c:pt idx="0">
                  <c:v>OPLI Veiller à la conformité de son produit et aux prescrits de sa fiche de production.</c:v>
                </c:pt>
              </c:strCache>
            </c:strRef>
          </c:tx>
          <c:cat>
            <c:strRef>
              <c:f>Polyvalence!$C$3:$AJ$3</c:f>
              <c:strCache>
                <c:ptCount val="34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Nombre de pers. Comp.
&gt;3</c:v>
                </c:pt>
                <c:pt idx="33">
                  <c:v>Nombre de pers. Comp.
&lt;2</c:v>
                </c:pt>
              </c:strCache>
            </c:strRef>
          </c:cat>
          <c:val>
            <c:numRef>
              <c:f>Polyvalence!$C$15:$AJ$15</c:f>
              <c:numCache>
                <c:formatCode>General</c:formatCode>
                <c:ptCount val="34"/>
                <c:pt idx="2" formatCode="0.0">
                  <c:v>2.25</c:v>
                </c:pt>
                <c:pt idx="4" formatCode="0.0">
                  <c:v>3.25</c:v>
                </c:pt>
                <c:pt idx="5" formatCode="0.0">
                  <c:v>3</c:v>
                </c:pt>
                <c:pt idx="6" formatCode="0.0">
                  <c:v>2.5</c:v>
                </c:pt>
                <c:pt idx="7" formatCode="0.0">
                  <c:v>3.25</c:v>
                </c:pt>
                <c:pt idx="8" formatCode="0.0">
                  <c:v>2.75</c:v>
                </c:pt>
                <c:pt idx="9" formatCode="0.0">
                  <c:v>3.25</c:v>
                </c:pt>
                <c:pt idx="10" formatCode="0.0">
                  <c:v>3.25</c:v>
                </c:pt>
                <c:pt idx="11" formatCode="0.0">
                  <c:v>2.25</c:v>
                </c:pt>
                <c:pt idx="12" formatCode="0.0">
                  <c:v>2.5</c:v>
                </c:pt>
                <c:pt idx="13" formatCode="0.0">
                  <c:v>3</c:v>
                </c:pt>
                <c:pt idx="14" formatCode="0.0">
                  <c:v>3</c:v>
                </c:pt>
                <c:pt idx="15" formatCode="0.0">
                  <c:v>2.75</c:v>
                </c:pt>
                <c:pt idx="16" formatCode="0.0">
                  <c:v>3.25</c:v>
                </c:pt>
                <c:pt idx="17" formatCode="0.0">
                  <c:v>3.5</c:v>
                </c:pt>
                <c:pt idx="18" formatCode="0.0">
                  <c:v>3</c:v>
                </c:pt>
                <c:pt idx="19" formatCode="0.0">
                  <c:v>2.25</c:v>
                </c:pt>
                <c:pt idx="20" formatCode="0.0">
                  <c:v>1</c:v>
                </c:pt>
                <c:pt idx="21" formatCode="0.0">
                  <c:v>3.25</c:v>
                </c:pt>
                <c:pt idx="22" formatCode="0.0">
                  <c:v>3</c:v>
                </c:pt>
                <c:pt idx="23" formatCode="0.0">
                  <c:v>3</c:v>
                </c:pt>
                <c:pt idx="24" formatCode="0.0">
                  <c:v>3</c:v>
                </c:pt>
                <c:pt idx="25" formatCode="0.0">
                  <c:v>2.5</c:v>
                </c:pt>
                <c:pt idx="26" formatCode="0.0">
                  <c:v>3.5</c:v>
                </c:pt>
                <c:pt idx="27" formatCode="0.0">
                  <c:v>3.25</c:v>
                </c:pt>
                <c:pt idx="28" formatCode="0.0">
                  <c:v>2</c:v>
                </c:pt>
              </c:numCache>
            </c:numRef>
          </c:val>
        </c:ser>
        <c:ser>
          <c:idx val="12"/>
          <c:order val="12"/>
          <c:tx>
            <c:strRef>
              <c:f>Polyvalence!$A$16:$B$16</c:f>
              <c:strCache>
                <c:ptCount val="1"/>
                <c:pt idx="0">
                  <c:v>OPLI Réaliser la maintenance de premier niveau </c:v>
                </c:pt>
              </c:strCache>
            </c:strRef>
          </c:tx>
          <c:cat>
            <c:strRef>
              <c:f>Polyvalence!$C$3:$AJ$3</c:f>
              <c:strCache>
                <c:ptCount val="34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Nombre de pers. Comp.
&gt;3</c:v>
                </c:pt>
                <c:pt idx="33">
                  <c:v>Nombre de pers. Comp.
&lt;2</c:v>
                </c:pt>
              </c:strCache>
            </c:strRef>
          </c:cat>
          <c:val>
            <c:numRef>
              <c:f>Polyvalence!$C$16:$AJ$16</c:f>
              <c:numCache>
                <c:formatCode>General</c:formatCode>
                <c:ptCount val="34"/>
                <c:pt idx="2" formatCode="0.0">
                  <c:v>2.6666666666666665</c:v>
                </c:pt>
                <c:pt idx="4" formatCode="0.0">
                  <c:v>2.6666666666666665</c:v>
                </c:pt>
                <c:pt idx="5" formatCode="0.0">
                  <c:v>3</c:v>
                </c:pt>
                <c:pt idx="6" formatCode="0.0">
                  <c:v>3</c:v>
                </c:pt>
                <c:pt idx="7" formatCode="0.0">
                  <c:v>1.3333333333333333</c:v>
                </c:pt>
                <c:pt idx="8" formatCode="0.0">
                  <c:v>3.6666666666666665</c:v>
                </c:pt>
                <c:pt idx="9" formatCode="0.0">
                  <c:v>2.6666666666666665</c:v>
                </c:pt>
                <c:pt idx="10" formatCode="0.0">
                  <c:v>3</c:v>
                </c:pt>
                <c:pt idx="11" formatCode="0.0">
                  <c:v>3</c:v>
                </c:pt>
                <c:pt idx="12" formatCode="0.0">
                  <c:v>1.3333333333333333</c:v>
                </c:pt>
                <c:pt idx="13" formatCode="0.0">
                  <c:v>3.6666666666666665</c:v>
                </c:pt>
                <c:pt idx="14" formatCode="0.0">
                  <c:v>2.6666666666666665</c:v>
                </c:pt>
                <c:pt idx="15" formatCode="0.0">
                  <c:v>3</c:v>
                </c:pt>
                <c:pt idx="16" formatCode="0.0">
                  <c:v>2.6666666666666665</c:v>
                </c:pt>
                <c:pt idx="17" formatCode="0.0">
                  <c:v>3</c:v>
                </c:pt>
                <c:pt idx="18" formatCode="0.0">
                  <c:v>3</c:v>
                </c:pt>
                <c:pt idx="19" formatCode="0.0">
                  <c:v>3</c:v>
                </c:pt>
                <c:pt idx="20" formatCode="0.0">
                  <c:v>3</c:v>
                </c:pt>
                <c:pt idx="21" formatCode="0.0">
                  <c:v>1.3333333333333333</c:v>
                </c:pt>
                <c:pt idx="22" formatCode="0.0">
                  <c:v>3.6666666666666665</c:v>
                </c:pt>
                <c:pt idx="23" formatCode="0.0">
                  <c:v>2.6666666666666665</c:v>
                </c:pt>
                <c:pt idx="24" formatCode="0.0">
                  <c:v>3</c:v>
                </c:pt>
                <c:pt idx="25" formatCode="0.0">
                  <c:v>3</c:v>
                </c:pt>
                <c:pt idx="26" formatCode="0.0">
                  <c:v>1.3333333333333333</c:v>
                </c:pt>
                <c:pt idx="27" formatCode="0.0">
                  <c:v>3.6666666666666665</c:v>
                </c:pt>
                <c:pt idx="28" formatCode="0.0">
                  <c:v>3.6666666666666665</c:v>
                </c:pt>
              </c:numCache>
            </c:numRef>
          </c:val>
        </c:ser>
        <c:ser>
          <c:idx val="13"/>
          <c:order val="13"/>
          <c:tx>
            <c:strRef>
              <c:f>Polyvalence!$A$17:$B$17</c:f>
              <c:strCache>
                <c:ptCount val="1"/>
                <c:pt idx="0">
                  <c:v>OPLI Moyenne OPLI</c:v>
                </c:pt>
              </c:strCache>
            </c:strRef>
          </c:tx>
          <c:cat>
            <c:strRef>
              <c:f>Polyvalence!$C$3:$AJ$3</c:f>
              <c:strCache>
                <c:ptCount val="34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Nombre de pers. Comp.
&gt;3</c:v>
                </c:pt>
                <c:pt idx="33">
                  <c:v>Nombre de pers. Comp.
&lt;2</c:v>
                </c:pt>
              </c:strCache>
            </c:strRef>
          </c:cat>
          <c:val>
            <c:numRef>
              <c:f>Polyvalence!$C$17:$AJ$17</c:f>
              <c:numCache>
                <c:formatCode>General</c:formatCode>
                <c:ptCount val="34"/>
                <c:pt idx="2" formatCode="0.0">
                  <c:v>2.1166666666666663</c:v>
                </c:pt>
                <c:pt idx="4" formatCode="0.0">
                  <c:v>2.9791666666666665</c:v>
                </c:pt>
                <c:pt idx="5" formatCode="0.0">
                  <c:v>3</c:v>
                </c:pt>
                <c:pt idx="6" formatCode="0.0">
                  <c:v>2.0833333333333335</c:v>
                </c:pt>
                <c:pt idx="7" formatCode="0.0">
                  <c:v>3.395833333333333</c:v>
                </c:pt>
                <c:pt idx="8" formatCode="0.0">
                  <c:v>2.8125</c:v>
                </c:pt>
                <c:pt idx="9" formatCode="0.0">
                  <c:v>2.8958333333333335</c:v>
                </c:pt>
                <c:pt idx="10" formatCode="0.0">
                  <c:v>3.020833333333333</c:v>
                </c:pt>
                <c:pt idx="11" formatCode="0.0">
                  <c:v>2.1041666666666665</c:v>
                </c:pt>
                <c:pt idx="12" formatCode="0.0">
                  <c:v>3.208333333333333</c:v>
                </c:pt>
                <c:pt idx="13" formatCode="0.0">
                  <c:v>2.5833333333333335</c:v>
                </c:pt>
                <c:pt idx="14" formatCode="0.0">
                  <c:v>2.9583333333333335</c:v>
                </c:pt>
                <c:pt idx="15" formatCode="0.0">
                  <c:v>2.8124999999999996</c:v>
                </c:pt>
                <c:pt idx="16" formatCode="0.0">
                  <c:v>2.8958333333333335</c:v>
                </c:pt>
                <c:pt idx="17" formatCode="0.0">
                  <c:v>3.0416666666666665</c:v>
                </c:pt>
                <c:pt idx="18" formatCode="0.0">
                  <c:v>3.0416666666666665</c:v>
                </c:pt>
                <c:pt idx="19" formatCode="0.0">
                  <c:v>2.7291666666666665</c:v>
                </c:pt>
                <c:pt idx="20" formatCode="0.0">
                  <c:v>1.4583333333333333</c:v>
                </c:pt>
                <c:pt idx="21" formatCode="0.0">
                  <c:v>3.1874999999999996</c:v>
                </c:pt>
                <c:pt idx="22" formatCode="0.0">
                  <c:v>2.708333333333333</c:v>
                </c:pt>
                <c:pt idx="23" formatCode="0.0">
                  <c:v>2.9583333333333335</c:v>
                </c:pt>
                <c:pt idx="24" formatCode="0.0">
                  <c:v>2.958333333333333</c:v>
                </c:pt>
                <c:pt idx="25" formatCode="0.0">
                  <c:v>1.9583333333333335</c:v>
                </c:pt>
                <c:pt idx="26" formatCode="0.0">
                  <c:v>3.5</c:v>
                </c:pt>
                <c:pt idx="27" formatCode="0.0">
                  <c:v>3.4791666666666665</c:v>
                </c:pt>
                <c:pt idx="28" formatCode="0.0">
                  <c:v>2.583333333333333</c:v>
                </c:pt>
                <c:pt idx="32">
                  <c:v>13</c:v>
                </c:pt>
                <c:pt idx="33">
                  <c:v>2</c:v>
                </c:pt>
              </c:numCache>
            </c:numRef>
          </c:val>
        </c:ser>
        <c:ser>
          <c:idx val="14"/>
          <c:order val="14"/>
          <c:tx>
            <c:strRef>
              <c:f>Polyvalence!$A$18:$B$18</c:f>
              <c:strCache>
                <c:ptCount val="1"/>
                <c:pt idx="0">
                  <c:v>AFA Préparer la fabrication </c:v>
                </c:pt>
              </c:strCache>
            </c:strRef>
          </c:tx>
          <c:cat>
            <c:strRef>
              <c:f>Polyvalence!$C$3:$AJ$3</c:f>
              <c:strCache>
                <c:ptCount val="34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Nombre de pers. Comp.
&gt;3</c:v>
                </c:pt>
                <c:pt idx="33">
                  <c:v>Nombre de pers. Comp.
&lt;2</c:v>
                </c:pt>
              </c:strCache>
            </c:strRef>
          </c:cat>
          <c:val>
            <c:numRef>
              <c:f>Polyvalence!$C$18:$AJ$18</c:f>
              <c:numCache>
                <c:formatCode>General</c:formatCode>
                <c:ptCount val="34"/>
                <c:pt idx="3" formatCode="0.0">
                  <c:v>2.5</c:v>
                </c:pt>
                <c:pt idx="4" formatCode="0.0">
                  <c:v>3</c:v>
                </c:pt>
                <c:pt idx="5" formatCode="0.0">
                  <c:v>2.75</c:v>
                </c:pt>
                <c:pt idx="6" formatCode="0.0">
                  <c:v>1.5</c:v>
                </c:pt>
                <c:pt idx="7" formatCode="0.0">
                  <c:v>3.75</c:v>
                </c:pt>
                <c:pt idx="8" formatCode="0.0">
                  <c:v>2.5</c:v>
                </c:pt>
                <c:pt idx="9" formatCode="0.0">
                  <c:v>3</c:v>
                </c:pt>
                <c:pt idx="10" formatCode="0.0">
                  <c:v>2.75</c:v>
                </c:pt>
                <c:pt idx="11" formatCode="0.0">
                  <c:v>1.5</c:v>
                </c:pt>
                <c:pt idx="12" formatCode="0.0">
                  <c:v>3.75</c:v>
                </c:pt>
                <c:pt idx="13" formatCode="0.0">
                  <c:v>2.5</c:v>
                </c:pt>
                <c:pt idx="14" formatCode="0.0">
                  <c:v>3</c:v>
                </c:pt>
                <c:pt idx="15" formatCode="0.0">
                  <c:v>2.75</c:v>
                </c:pt>
                <c:pt idx="16" formatCode="0.0">
                  <c:v>3</c:v>
                </c:pt>
                <c:pt idx="17" formatCode="0.0">
                  <c:v>3</c:v>
                </c:pt>
                <c:pt idx="18" formatCode="0.0">
                  <c:v>3</c:v>
                </c:pt>
                <c:pt idx="19" formatCode="0.0">
                  <c:v>2.75</c:v>
                </c:pt>
                <c:pt idx="20" formatCode="0.0">
                  <c:v>1.5</c:v>
                </c:pt>
                <c:pt idx="21" formatCode="0.0">
                  <c:v>3.75</c:v>
                </c:pt>
                <c:pt idx="22" formatCode="0.0">
                  <c:v>2.5</c:v>
                </c:pt>
                <c:pt idx="23" formatCode="0.0">
                  <c:v>3</c:v>
                </c:pt>
                <c:pt idx="24" formatCode="0.0">
                  <c:v>2.75</c:v>
                </c:pt>
                <c:pt idx="25" formatCode="0.0">
                  <c:v>1.5</c:v>
                </c:pt>
                <c:pt idx="26" formatCode="0.0">
                  <c:v>3.75</c:v>
                </c:pt>
                <c:pt idx="27" formatCode="0.0">
                  <c:v>3.75</c:v>
                </c:pt>
                <c:pt idx="28" formatCode="0.0">
                  <c:v>2.5</c:v>
                </c:pt>
              </c:numCache>
            </c:numRef>
          </c:val>
        </c:ser>
        <c:ser>
          <c:idx val="15"/>
          <c:order val="15"/>
          <c:tx>
            <c:strRef>
              <c:f>Polyvalence!$A$19:$B$19</c:f>
              <c:strCache>
                <c:ptCount val="1"/>
                <c:pt idx="0">
                  <c:v>AFA Réaliser la fabrication</c:v>
                </c:pt>
              </c:strCache>
            </c:strRef>
          </c:tx>
          <c:cat>
            <c:strRef>
              <c:f>Polyvalence!$C$3:$AJ$3</c:f>
              <c:strCache>
                <c:ptCount val="34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Nombre de pers. Comp.
&gt;3</c:v>
                </c:pt>
                <c:pt idx="33">
                  <c:v>Nombre de pers. Comp.
&lt;2</c:v>
                </c:pt>
              </c:strCache>
            </c:strRef>
          </c:cat>
          <c:val>
            <c:numRef>
              <c:f>Polyvalence!$C$19:$AJ$19</c:f>
              <c:numCache>
                <c:formatCode>General</c:formatCode>
                <c:ptCount val="34"/>
                <c:pt idx="3" formatCode="0.0">
                  <c:v>2.5</c:v>
                </c:pt>
                <c:pt idx="4" formatCode="0.0">
                  <c:v>2.5</c:v>
                </c:pt>
                <c:pt idx="5" formatCode="0.0">
                  <c:v>3</c:v>
                </c:pt>
                <c:pt idx="6" formatCode="0.0">
                  <c:v>2.75</c:v>
                </c:pt>
                <c:pt idx="7" formatCode="0.0">
                  <c:v>2.5</c:v>
                </c:pt>
                <c:pt idx="8" formatCode="0.0">
                  <c:v>3</c:v>
                </c:pt>
                <c:pt idx="9" formatCode="0.0">
                  <c:v>2</c:v>
                </c:pt>
                <c:pt idx="10" formatCode="0.0">
                  <c:v>3</c:v>
                </c:pt>
                <c:pt idx="11" formatCode="0.0">
                  <c:v>3</c:v>
                </c:pt>
                <c:pt idx="12" formatCode="0.0">
                  <c:v>2.75</c:v>
                </c:pt>
                <c:pt idx="13" formatCode="0.0">
                  <c:v>1.5</c:v>
                </c:pt>
                <c:pt idx="14" formatCode="0.0">
                  <c:v>2.5</c:v>
                </c:pt>
                <c:pt idx="15" formatCode="0.0">
                  <c:v>3</c:v>
                </c:pt>
                <c:pt idx="16" formatCode="0.0">
                  <c:v>2</c:v>
                </c:pt>
                <c:pt idx="17" formatCode="0.0">
                  <c:v>3</c:v>
                </c:pt>
                <c:pt idx="18" formatCode="0.0">
                  <c:v>3</c:v>
                </c:pt>
                <c:pt idx="19" formatCode="0.0">
                  <c:v>2.75</c:v>
                </c:pt>
                <c:pt idx="20" formatCode="0.0">
                  <c:v>1.5</c:v>
                </c:pt>
                <c:pt idx="21" formatCode="0.0">
                  <c:v>2</c:v>
                </c:pt>
                <c:pt idx="22" formatCode="0.0">
                  <c:v>1.75</c:v>
                </c:pt>
                <c:pt idx="23" formatCode="0.0">
                  <c:v>2.5</c:v>
                </c:pt>
                <c:pt idx="24" formatCode="0.0">
                  <c:v>3</c:v>
                </c:pt>
                <c:pt idx="25" formatCode="0.0">
                  <c:v>2</c:v>
                </c:pt>
                <c:pt idx="26" formatCode="0.0">
                  <c:v>3</c:v>
                </c:pt>
                <c:pt idx="27" formatCode="0.0">
                  <c:v>3</c:v>
                </c:pt>
                <c:pt idx="28" formatCode="0.0">
                  <c:v>2.75</c:v>
                </c:pt>
              </c:numCache>
            </c:numRef>
          </c:val>
        </c:ser>
        <c:ser>
          <c:idx val="16"/>
          <c:order val="16"/>
          <c:tx>
            <c:strRef>
              <c:f>Polyvalence!$A$20:$B$20</c:f>
              <c:strCache>
                <c:ptCount val="1"/>
                <c:pt idx="0">
                  <c:v>AFA Assurer le conditionnement et le stockage</c:v>
                </c:pt>
              </c:strCache>
            </c:strRef>
          </c:tx>
          <c:cat>
            <c:strRef>
              <c:f>Polyvalence!$C$3:$AJ$3</c:f>
              <c:strCache>
                <c:ptCount val="34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Nombre de pers. Comp.
&gt;3</c:v>
                </c:pt>
                <c:pt idx="33">
                  <c:v>Nombre de pers. Comp.
&lt;2</c:v>
                </c:pt>
              </c:strCache>
            </c:strRef>
          </c:cat>
          <c:val>
            <c:numRef>
              <c:f>Polyvalence!$C$20:$AJ$20</c:f>
              <c:numCache>
                <c:formatCode>General</c:formatCode>
                <c:ptCount val="34"/>
                <c:pt idx="3" formatCode="0.0">
                  <c:v>2.6666666666666665</c:v>
                </c:pt>
                <c:pt idx="4" formatCode="0.0">
                  <c:v>3.3333333333333335</c:v>
                </c:pt>
                <c:pt idx="5" formatCode="0.0">
                  <c:v>3</c:v>
                </c:pt>
                <c:pt idx="6" formatCode="0.0">
                  <c:v>3</c:v>
                </c:pt>
                <c:pt idx="7" formatCode="0.0">
                  <c:v>3.3333333333333335</c:v>
                </c:pt>
                <c:pt idx="8" formatCode="0.0">
                  <c:v>3.3333333333333335</c:v>
                </c:pt>
                <c:pt idx="9" formatCode="0.0">
                  <c:v>3.3333333333333335</c:v>
                </c:pt>
                <c:pt idx="10" formatCode="0.0">
                  <c:v>3.3333333333333335</c:v>
                </c:pt>
                <c:pt idx="11" formatCode="0.0">
                  <c:v>2.6666666666666665</c:v>
                </c:pt>
                <c:pt idx="12" formatCode="0.0">
                  <c:v>2.3333333333333335</c:v>
                </c:pt>
                <c:pt idx="13" formatCode="0.0">
                  <c:v>3.6666666666666665</c:v>
                </c:pt>
                <c:pt idx="14" formatCode="0.0">
                  <c:v>3</c:v>
                </c:pt>
                <c:pt idx="15" formatCode="0.0">
                  <c:v>2.6666666666666665</c:v>
                </c:pt>
                <c:pt idx="16" formatCode="0.0">
                  <c:v>3.3333333333333335</c:v>
                </c:pt>
                <c:pt idx="17" formatCode="0.0">
                  <c:v>3.3333333333333335</c:v>
                </c:pt>
                <c:pt idx="18" formatCode="0.0">
                  <c:v>3</c:v>
                </c:pt>
                <c:pt idx="19" formatCode="0.0">
                  <c:v>2</c:v>
                </c:pt>
                <c:pt idx="20" formatCode="0.0">
                  <c:v>1</c:v>
                </c:pt>
                <c:pt idx="21" formatCode="0.0">
                  <c:v>3.3333333333333335</c:v>
                </c:pt>
                <c:pt idx="22" formatCode="0.0">
                  <c:v>3.6666666666666665</c:v>
                </c:pt>
                <c:pt idx="23" formatCode="0.0">
                  <c:v>3</c:v>
                </c:pt>
                <c:pt idx="24" formatCode="0.0">
                  <c:v>3</c:v>
                </c:pt>
                <c:pt idx="25" formatCode="0.0">
                  <c:v>3</c:v>
                </c:pt>
                <c:pt idx="26" formatCode="0.0">
                  <c:v>3.6666666666666665</c:v>
                </c:pt>
                <c:pt idx="27" formatCode="0.0">
                  <c:v>3.3333333333333335</c:v>
                </c:pt>
                <c:pt idx="28" formatCode="0.0">
                  <c:v>2.3333333333333335</c:v>
                </c:pt>
              </c:numCache>
            </c:numRef>
          </c:val>
        </c:ser>
        <c:ser>
          <c:idx val="17"/>
          <c:order val="17"/>
          <c:tx>
            <c:strRef>
              <c:f>Polyvalence!$A$21:$B$21</c:f>
              <c:strCache>
                <c:ptCount val="1"/>
                <c:pt idx="0">
                  <c:v>AFA Moyenne AFA</c:v>
                </c:pt>
              </c:strCache>
            </c:strRef>
          </c:tx>
          <c:cat>
            <c:strRef>
              <c:f>Polyvalence!$C$3:$AJ$3</c:f>
              <c:strCache>
                <c:ptCount val="34"/>
                <c:pt idx="0">
                  <c:v>OPIA</c:v>
                </c:pt>
                <c:pt idx="1">
                  <c:v>CLPIA</c:v>
                </c:pt>
                <c:pt idx="2">
                  <c:v>OPLI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Nombre de pers. Comp.
&gt;3</c:v>
                </c:pt>
                <c:pt idx="33">
                  <c:v>Nombre de pers. Comp.
&lt;2</c:v>
                </c:pt>
              </c:strCache>
            </c:strRef>
          </c:cat>
          <c:val>
            <c:numRef>
              <c:f>Polyvalence!$C$21:$AJ$21</c:f>
              <c:numCache>
                <c:formatCode>General</c:formatCode>
                <c:ptCount val="34"/>
                <c:pt idx="3" formatCode="0.0">
                  <c:v>2.5555555555555554</c:v>
                </c:pt>
                <c:pt idx="4" formatCode="0.0">
                  <c:v>2.9444444444444446</c:v>
                </c:pt>
                <c:pt idx="5" formatCode="0.0">
                  <c:v>2.9166666666666665</c:v>
                </c:pt>
                <c:pt idx="6" formatCode="0.0">
                  <c:v>2.4166666666666665</c:v>
                </c:pt>
                <c:pt idx="7" formatCode="0.0">
                  <c:v>3.1944444444444446</c:v>
                </c:pt>
                <c:pt idx="8" formatCode="0.0">
                  <c:v>2.9444444444444446</c:v>
                </c:pt>
                <c:pt idx="9" formatCode="0.0">
                  <c:v>2.7777777777777781</c:v>
                </c:pt>
                <c:pt idx="10" formatCode="0.0">
                  <c:v>3.0277777777777781</c:v>
                </c:pt>
                <c:pt idx="11" formatCode="0.0">
                  <c:v>2.3888888888888888</c:v>
                </c:pt>
                <c:pt idx="12" formatCode="0.0">
                  <c:v>2.9444444444444446</c:v>
                </c:pt>
                <c:pt idx="13" formatCode="0.0">
                  <c:v>2.5555555555555554</c:v>
                </c:pt>
                <c:pt idx="14" formatCode="0.0">
                  <c:v>2.8333333333333335</c:v>
                </c:pt>
                <c:pt idx="15" formatCode="0.0">
                  <c:v>2.8055555555555554</c:v>
                </c:pt>
                <c:pt idx="16" formatCode="0.0">
                  <c:v>2.7777777777777781</c:v>
                </c:pt>
                <c:pt idx="17" formatCode="0.0">
                  <c:v>3.1111111111111112</c:v>
                </c:pt>
                <c:pt idx="18" formatCode="0.0">
                  <c:v>3</c:v>
                </c:pt>
                <c:pt idx="19" formatCode="0.0">
                  <c:v>2.5</c:v>
                </c:pt>
                <c:pt idx="20" formatCode="0.0">
                  <c:v>1.3333333333333333</c:v>
                </c:pt>
                <c:pt idx="21" formatCode="0.0">
                  <c:v>3.0277777777777781</c:v>
                </c:pt>
                <c:pt idx="22" formatCode="0.0">
                  <c:v>2.6388888888888888</c:v>
                </c:pt>
                <c:pt idx="23" formatCode="0.0">
                  <c:v>2.8333333333333335</c:v>
                </c:pt>
                <c:pt idx="24" formatCode="0.0">
                  <c:v>2.9166666666666665</c:v>
                </c:pt>
                <c:pt idx="25" formatCode="0.0">
                  <c:v>2.1666666666666665</c:v>
                </c:pt>
                <c:pt idx="26" formatCode="0.0">
                  <c:v>3.4722222222222219</c:v>
                </c:pt>
                <c:pt idx="27" formatCode="0.0">
                  <c:v>3.3611111111111112</c:v>
                </c:pt>
                <c:pt idx="28" formatCode="0.0">
                  <c:v>2.5277777777777781</c:v>
                </c:pt>
                <c:pt idx="32">
                  <c:v>12</c:v>
                </c:pt>
                <c:pt idx="33">
                  <c:v>1</c:v>
                </c:pt>
              </c:numCache>
            </c:numRef>
          </c:val>
        </c:ser>
        <c:axId val="37859712"/>
        <c:axId val="37861248"/>
      </c:barChart>
      <c:catAx>
        <c:axId val="37859712"/>
        <c:scaling>
          <c:orientation val="minMax"/>
        </c:scaling>
        <c:axPos val="b"/>
        <c:tickLblPos val="nextTo"/>
        <c:crossAx val="37861248"/>
        <c:crosses val="autoZero"/>
        <c:auto val="1"/>
        <c:lblAlgn val="ctr"/>
        <c:lblOffset val="100"/>
      </c:catAx>
      <c:valAx>
        <c:axId val="37861248"/>
        <c:scaling>
          <c:orientation val="minMax"/>
        </c:scaling>
        <c:axPos val="l"/>
        <c:majorGridlines/>
        <c:numFmt formatCode="General" sourceLinked="1"/>
        <c:tickLblPos val="nextTo"/>
        <c:crossAx val="37859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166666666666672"/>
          <c:y val="0"/>
          <c:w val="0.34166666666666673"/>
          <c:h val="1"/>
        </c:manualLayout>
      </c:layout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Polyvalence!A1"/><Relationship Id="rId2" Type="http://schemas.openxmlformats.org/officeDocument/2006/relationships/hyperlink" Target="#Evaluations!A1"/><Relationship Id="rId1" Type="http://schemas.openxmlformats.org/officeDocument/2006/relationships/hyperlink" Target="#Formulaires!A1"/><Relationship Id="rId5" Type="http://schemas.openxmlformats.org/officeDocument/2006/relationships/image" Target="../media/image1.jpeg"/><Relationship Id="rId4" Type="http://schemas.openxmlformats.org/officeDocument/2006/relationships/hyperlink" Target="#Graphique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ACCUEIL!A1"/><Relationship Id="rId1" Type="http://schemas.openxmlformats.org/officeDocument/2006/relationships/image" Target="../media/image4.jpeg"/><Relationship Id="rId5" Type="http://schemas.openxmlformats.org/officeDocument/2006/relationships/image" Target="../media/image3.jpeg"/><Relationship Id="rId4" Type="http://schemas.openxmlformats.org/officeDocument/2006/relationships/hyperlink" Target="#Evaluations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ACCUEIL!A1"/><Relationship Id="rId1" Type="http://schemas.openxmlformats.org/officeDocument/2006/relationships/image" Target="../media/image4.jpeg"/><Relationship Id="rId5" Type="http://schemas.openxmlformats.org/officeDocument/2006/relationships/image" Target="../media/image3.jpeg"/><Relationship Id="rId4" Type="http://schemas.openxmlformats.org/officeDocument/2006/relationships/hyperlink" Target="#Evaluations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ACCUEIL!A1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hyperlink" Target="#Evaluations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0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9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hyperlink" Target="#ACCUEIL!A1"/><Relationship Id="rId4" Type="http://schemas.openxmlformats.org/officeDocument/2006/relationships/chart" Target="../charts/chart4.xml"/><Relationship Id="rId9" Type="http://schemas.openxmlformats.org/officeDocument/2006/relationships/image" Target="../media/image1.jpeg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'Formulaire AFA'!A1"/><Relationship Id="rId2" Type="http://schemas.openxmlformats.org/officeDocument/2006/relationships/hyperlink" Target="#ACCUEIL!A1"/><Relationship Id="rId1" Type="http://schemas.openxmlformats.org/officeDocument/2006/relationships/image" Target="../media/image1.jpeg"/><Relationship Id="rId6" Type="http://schemas.openxmlformats.org/officeDocument/2006/relationships/hyperlink" Target="#'Formulaire OPLI'!A1"/><Relationship Id="rId5" Type="http://schemas.openxmlformats.org/officeDocument/2006/relationships/hyperlink" Target="#'Formulaire OPIA'!A1"/><Relationship Id="rId4" Type="http://schemas.openxmlformats.org/officeDocument/2006/relationships/hyperlink" Target="#'Formulaire CLPIA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Evaluations!A1"/><Relationship Id="rId2" Type="http://schemas.openxmlformats.org/officeDocument/2006/relationships/image" Target="../media/image2.png"/><Relationship Id="rId1" Type="http://schemas.openxmlformats.org/officeDocument/2006/relationships/hyperlink" Target="#ACCUEIL!A1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valuations!A1"/><Relationship Id="rId2" Type="http://schemas.openxmlformats.org/officeDocument/2006/relationships/image" Target="../media/image2.png"/><Relationship Id="rId1" Type="http://schemas.openxmlformats.org/officeDocument/2006/relationships/hyperlink" Target="#ACCUEIL!A1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Evaluations!A1"/><Relationship Id="rId2" Type="http://schemas.openxmlformats.org/officeDocument/2006/relationships/image" Target="../media/image2.png"/><Relationship Id="rId1" Type="http://schemas.openxmlformats.org/officeDocument/2006/relationships/hyperlink" Target="#ACCUEIL!A1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Evaluations!A1"/><Relationship Id="rId2" Type="http://schemas.openxmlformats.org/officeDocument/2006/relationships/image" Target="../media/image2.png"/><Relationship Id="rId1" Type="http://schemas.openxmlformats.org/officeDocument/2006/relationships/hyperlink" Target="#ACCUEIL!A1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'Eval AFA'!A1"/><Relationship Id="rId2" Type="http://schemas.openxmlformats.org/officeDocument/2006/relationships/hyperlink" Target="#ACCUEIL!A1"/><Relationship Id="rId1" Type="http://schemas.openxmlformats.org/officeDocument/2006/relationships/image" Target="../media/image1.jpeg"/><Relationship Id="rId6" Type="http://schemas.openxmlformats.org/officeDocument/2006/relationships/hyperlink" Target="#'Eval OPLI'!A1"/><Relationship Id="rId5" Type="http://schemas.openxmlformats.org/officeDocument/2006/relationships/hyperlink" Target="#'Eval OPIA'!A1"/><Relationship Id="rId4" Type="http://schemas.openxmlformats.org/officeDocument/2006/relationships/hyperlink" Target="#'Eval CLPIA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ACCUEIL!A1"/><Relationship Id="rId1" Type="http://schemas.openxmlformats.org/officeDocument/2006/relationships/image" Target="../media/image4.jpeg"/><Relationship Id="rId5" Type="http://schemas.openxmlformats.org/officeDocument/2006/relationships/image" Target="../media/image3.jpeg"/><Relationship Id="rId4" Type="http://schemas.openxmlformats.org/officeDocument/2006/relationships/hyperlink" Target="#Evaluations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ACCUEIL!A1"/><Relationship Id="rId1" Type="http://schemas.openxmlformats.org/officeDocument/2006/relationships/image" Target="../media/image4.jpeg"/><Relationship Id="rId5" Type="http://schemas.openxmlformats.org/officeDocument/2006/relationships/image" Target="../media/image3.jpeg"/><Relationship Id="rId4" Type="http://schemas.openxmlformats.org/officeDocument/2006/relationships/hyperlink" Target="#Evaluation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243840</xdr:colOff>
      <xdr:row>6</xdr:row>
      <xdr:rowOff>83820</xdr:rowOff>
    </xdr:from>
    <xdr:to>
      <xdr:col>3</xdr:col>
      <xdr:colOff>114300</xdr:colOff>
      <xdr:row>8</xdr:row>
      <xdr:rowOff>152400</xdr:rowOff>
    </xdr:to>
    <xdr:sp macro="" textlink="">
      <xdr:nvSpPr>
        <xdr:cNvPr id="3" name="Rectangle à coins arrondis 2">
          <a:hlinkClick xmlns:r="http://schemas.openxmlformats.org/officeDocument/2006/relationships" r:id="rId1"/>
        </xdr:cNvPr>
        <xdr:cNvSpPr/>
      </xdr:nvSpPr>
      <xdr:spPr>
        <a:xfrm>
          <a:off x="1036320" y="1181100"/>
          <a:ext cx="1455420" cy="43434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 b="1"/>
            <a:t>Formulaires</a:t>
          </a:r>
        </a:p>
      </xdr:txBody>
    </xdr:sp>
    <xdr:clientData/>
  </xdr:twoCellAnchor>
  <xdr:twoCellAnchor>
    <xdr:from>
      <xdr:col>1</xdr:col>
      <xdr:colOff>228600</xdr:colOff>
      <xdr:row>12</xdr:row>
      <xdr:rowOff>0</xdr:rowOff>
    </xdr:from>
    <xdr:to>
      <xdr:col>3</xdr:col>
      <xdr:colOff>99060</xdr:colOff>
      <xdr:row>14</xdr:row>
      <xdr:rowOff>68580</xdr:rowOff>
    </xdr:to>
    <xdr:sp macro="" textlink="">
      <xdr:nvSpPr>
        <xdr:cNvPr id="4" name="Rectangle à coins arrondis 3">
          <a:hlinkClick xmlns:r="http://schemas.openxmlformats.org/officeDocument/2006/relationships" r:id="rId2"/>
        </xdr:cNvPr>
        <xdr:cNvSpPr/>
      </xdr:nvSpPr>
      <xdr:spPr>
        <a:xfrm>
          <a:off x="1021080" y="2194560"/>
          <a:ext cx="1455420" cy="43434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 b="1"/>
            <a:t>Evaluations</a:t>
          </a:r>
        </a:p>
      </xdr:txBody>
    </xdr:sp>
    <xdr:clientData/>
  </xdr:twoCellAnchor>
  <xdr:twoCellAnchor>
    <xdr:from>
      <xdr:col>5</xdr:col>
      <xdr:colOff>182880</xdr:colOff>
      <xdr:row>6</xdr:row>
      <xdr:rowOff>99060</xdr:rowOff>
    </xdr:from>
    <xdr:to>
      <xdr:col>7</xdr:col>
      <xdr:colOff>53340</xdr:colOff>
      <xdr:row>8</xdr:row>
      <xdr:rowOff>167640</xdr:rowOff>
    </xdr:to>
    <xdr:sp macro="" textlink="">
      <xdr:nvSpPr>
        <xdr:cNvPr id="5" name="Rectangle à coins arrondis 4">
          <a:hlinkClick xmlns:r="http://schemas.openxmlformats.org/officeDocument/2006/relationships" r:id="rId3"/>
        </xdr:cNvPr>
        <xdr:cNvSpPr/>
      </xdr:nvSpPr>
      <xdr:spPr>
        <a:xfrm>
          <a:off x="4145280" y="1196340"/>
          <a:ext cx="1455420" cy="43434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 b="1"/>
            <a:t>Polyvalence</a:t>
          </a:r>
        </a:p>
      </xdr:txBody>
    </xdr:sp>
    <xdr:clientData/>
  </xdr:twoCellAnchor>
  <xdr:twoCellAnchor>
    <xdr:from>
      <xdr:col>5</xdr:col>
      <xdr:colOff>182880</xdr:colOff>
      <xdr:row>11</xdr:row>
      <xdr:rowOff>152400</xdr:rowOff>
    </xdr:from>
    <xdr:to>
      <xdr:col>7</xdr:col>
      <xdr:colOff>53340</xdr:colOff>
      <xdr:row>14</xdr:row>
      <xdr:rowOff>38100</xdr:rowOff>
    </xdr:to>
    <xdr:sp macro="" textlink="">
      <xdr:nvSpPr>
        <xdr:cNvPr id="6" name="Rectangle à coins arrondis 5">
          <a:hlinkClick xmlns:r="http://schemas.openxmlformats.org/officeDocument/2006/relationships" r:id="rId4"/>
        </xdr:cNvPr>
        <xdr:cNvSpPr/>
      </xdr:nvSpPr>
      <xdr:spPr>
        <a:xfrm>
          <a:off x="4145280" y="2164080"/>
          <a:ext cx="1455420" cy="43434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 b="1"/>
            <a:t>Graphiques</a:t>
          </a:r>
        </a:p>
      </xdr:txBody>
    </xdr:sp>
    <xdr:clientData/>
  </xdr:twoCellAnchor>
  <xdr:twoCellAnchor>
    <xdr:from>
      <xdr:col>2</xdr:col>
      <xdr:colOff>91440</xdr:colOff>
      <xdr:row>0</xdr:row>
      <xdr:rowOff>144780</xdr:rowOff>
    </xdr:from>
    <xdr:to>
      <xdr:col>6</xdr:col>
      <xdr:colOff>518160</xdr:colOff>
      <xdr:row>4</xdr:row>
      <xdr:rowOff>160020</xdr:rowOff>
    </xdr:to>
    <xdr:sp macro="" textlink="">
      <xdr:nvSpPr>
        <xdr:cNvPr id="8" name="Rectangle à coins arrondis 7"/>
        <xdr:cNvSpPr/>
      </xdr:nvSpPr>
      <xdr:spPr>
        <a:xfrm>
          <a:off x="1676400" y="144780"/>
          <a:ext cx="3596640" cy="74676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/>
            <a:t>MONITEUR DES COMPETENCES</a:t>
          </a:r>
          <a:r>
            <a:rPr lang="nl-BE" sz="1800" baseline="0"/>
            <a:t> SECTORIEL</a:t>
          </a:r>
          <a:endParaRPr lang="nl-BE" sz="1800"/>
        </a:p>
      </xdr:txBody>
    </xdr:sp>
    <xdr:clientData/>
  </xdr:twoCellAnchor>
  <xdr:twoCellAnchor editAs="oneCell">
    <xdr:from>
      <xdr:col>0</xdr:col>
      <xdr:colOff>205740</xdr:colOff>
      <xdr:row>0</xdr:row>
      <xdr:rowOff>68816</xdr:rowOff>
    </xdr:from>
    <xdr:to>
      <xdr:col>1</xdr:col>
      <xdr:colOff>685800</xdr:colOff>
      <xdr:row>5</xdr:row>
      <xdr:rowOff>57849</xdr:rowOff>
    </xdr:to>
    <xdr:pic>
      <xdr:nvPicPr>
        <xdr:cNvPr id="9" name="Image 8" descr="IFP+_dax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05740" y="68816"/>
          <a:ext cx="1272540" cy="903433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</xdr:colOff>
      <xdr:row>0</xdr:row>
      <xdr:rowOff>53576</xdr:rowOff>
    </xdr:from>
    <xdr:to>
      <xdr:col>8</xdr:col>
      <xdr:colOff>548640</xdr:colOff>
      <xdr:row>5</xdr:row>
      <xdr:rowOff>42609</xdr:rowOff>
    </xdr:to>
    <xdr:pic>
      <xdr:nvPicPr>
        <xdr:cNvPr id="10" name="Image 9" descr="IFP+_dax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615940" y="53576"/>
          <a:ext cx="1272540" cy="90343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1</xdr:row>
      <xdr:rowOff>106680</xdr:rowOff>
    </xdr:from>
    <xdr:to>
      <xdr:col>0</xdr:col>
      <xdr:colOff>1463040</xdr:colOff>
      <xdr:row>1</xdr:row>
      <xdr:rowOff>993884</xdr:rowOff>
    </xdr:to>
    <xdr:pic>
      <xdr:nvPicPr>
        <xdr:cNvPr id="2" name="Image 1" descr="IFP+_dax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3360" y="297180"/>
          <a:ext cx="1249680" cy="887204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1714500</xdr:colOff>
      <xdr:row>1</xdr:row>
      <xdr:rowOff>190500</xdr:rowOff>
    </xdr:from>
    <xdr:to>
      <xdr:col>0</xdr:col>
      <xdr:colOff>2377440</xdr:colOff>
      <xdr:row>1</xdr:row>
      <xdr:rowOff>853440</xdr:rowOff>
    </xdr:to>
    <xdr:pic>
      <xdr:nvPicPr>
        <xdr:cNvPr id="3" name="Picture 1" descr="http://claude.prouvay.pagesperso-orange.fr/Images/icone-accueil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0" y="381000"/>
          <a:ext cx="662940" cy="6629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2506980</xdr:colOff>
      <xdr:row>1</xdr:row>
      <xdr:rowOff>259080</xdr:rowOff>
    </xdr:from>
    <xdr:to>
      <xdr:col>1</xdr:col>
      <xdr:colOff>46637</xdr:colOff>
      <xdr:row>1</xdr:row>
      <xdr:rowOff>807720</xdr:rowOff>
    </xdr:to>
    <xdr:pic>
      <xdr:nvPicPr>
        <xdr:cNvPr id="4" name="Picture 1" descr="https://encrypted-tbn2.gstatic.com/images?q=tbn:ANd9GcTtqai28ynXQVqzgS6ywtixLNAD04TneWPL4XpJKwcm_ObgKvo0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chemeClr val="accent3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06980" y="449580"/>
          <a:ext cx="610517" cy="548640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1</xdr:row>
      <xdr:rowOff>106680</xdr:rowOff>
    </xdr:from>
    <xdr:to>
      <xdr:col>0</xdr:col>
      <xdr:colOff>1417320</xdr:colOff>
      <xdr:row>1</xdr:row>
      <xdr:rowOff>993884</xdr:rowOff>
    </xdr:to>
    <xdr:pic>
      <xdr:nvPicPr>
        <xdr:cNvPr id="2" name="Image 1" descr="IFP+_dax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7640" y="297180"/>
          <a:ext cx="1249680" cy="887204"/>
        </a:xfrm>
        <a:prstGeom prst="rect">
          <a:avLst/>
        </a:prstGeom>
      </xdr:spPr>
    </xdr:pic>
    <xdr:clientData/>
  </xdr:twoCellAnchor>
  <xdr:twoCellAnchor editAs="oneCell">
    <xdr:from>
      <xdr:col>0</xdr:col>
      <xdr:colOff>1668780</xdr:colOff>
      <xdr:row>1</xdr:row>
      <xdr:rowOff>190500</xdr:rowOff>
    </xdr:from>
    <xdr:to>
      <xdr:col>0</xdr:col>
      <xdr:colOff>2331720</xdr:colOff>
      <xdr:row>1</xdr:row>
      <xdr:rowOff>853440</xdr:rowOff>
    </xdr:to>
    <xdr:pic>
      <xdr:nvPicPr>
        <xdr:cNvPr id="3" name="Picture 1" descr="http://claude.prouvay.pagesperso-orange.fr/Images/icone-accueil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68780" y="381000"/>
          <a:ext cx="662940" cy="6629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2491740</xdr:colOff>
      <xdr:row>1</xdr:row>
      <xdr:rowOff>259080</xdr:rowOff>
    </xdr:from>
    <xdr:to>
      <xdr:col>1</xdr:col>
      <xdr:colOff>31397</xdr:colOff>
      <xdr:row>1</xdr:row>
      <xdr:rowOff>807720</xdr:rowOff>
    </xdr:to>
    <xdr:pic>
      <xdr:nvPicPr>
        <xdr:cNvPr id="4" name="Picture 1" descr="https://encrypted-tbn2.gstatic.com/images?q=tbn:ANd9GcTtqai28ynXQVqzgS6ywtixLNAD04TneWPL4XpJKwcm_ObgKvo0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chemeClr val="accent3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491740" y="449580"/>
          <a:ext cx="610517" cy="54864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678180</xdr:colOff>
      <xdr:row>0</xdr:row>
      <xdr:rowOff>91204</xdr:rowOff>
    </xdr:from>
    <xdr:to>
      <xdr:col>6</xdr:col>
      <xdr:colOff>320040</xdr:colOff>
      <xdr:row>1</xdr:row>
      <xdr:rowOff>0</xdr:rowOff>
    </xdr:to>
    <xdr:sp macro="" textlink="">
      <xdr:nvSpPr>
        <xdr:cNvPr id="4" name="Rectangle à coins arrondis 3"/>
        <xdr:cNvSpPr/>
      </xdr:nvSpPr>
      <xdr:spPr>
        <a:xfrm>
          <a:off x="1470660" y="91204"/>
          <a:ext cx="3596640" cy="1006076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/>
            <a:t>MONITEUR DES COMPETENCES</a:t>
          </a:r>
          <a:r>
            <a:rPr lang="nl-BE" sz="1800" baseline="0"/>
            <a:t> SECTORIEL </a:t>
          </a:r>
          <a:r>
            <a:rPr lang="nl-BE" sz="2000" b="1" baseline="0"/>
            <a:t>: LA POLYVALENCE</a:t>
          </a:r>
          <a:endParaRPr lang="nl-BE" sz="2000" b="1"/>
        </a:p>
      </xdr:txBody>
    </xdr:sp>
    <xdr:clientData/>
  </xdr:twoCellAnchor>
  <xdr:twoCellAnchor editAs="oneCell">
    <xdr:from>
      <xdr:col>0</xdr:col>
      <xdr:colOff>0</xdr:colOff>
      <xdr:row>0</xdr:row>
      <xdr:rowOff>15240</xdr:rowOff>
    </xdr:from>
    <xdr:to>
      <xdr:col>1</xdr:col>
      <xdr:colOff>480060</xdr:colOff>
      <xdr:row>0</xdr:row>
      <xdr:rowOff>918673</xdr:rowOff>
    </xdr:to>
    <xdr:pic>
      <xdr:nvPicPr>
        <xdr:cNvPr id="5" name="Image 4" descr="IFP+_dax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5240"/>
          <a:ext cx="1272540" cy="903433"/>
        </a:xfrm>
        <a:prstGeom prst="rect">
          <a:avLst/>
        </a:prstGeom>
      </xdr:spPr>
    </xdr:pic>
    <xdr:clientData/>
  </xdr:twoCellAnchor>
  <xdr:twoCellAnchor editAs="oneCell">
    <xdr:from>
      <xdr:col>7</xdr:col>
      <xdr:colOff>7620</xdr:colOff>
      <xdr:row>0</xdr:row>
      <xdr:rowOff>0</xdr:rowOff>
    </xdr:from>
    <xdr:to>
      <xdr:col>9</xdr:col>
      <xdr:colOff>335280</xdr:colOff>
      <xdr:row>0</xdr:row>
      <xdr:rowOff>903433</xdr:rowOff>
    </xdr:to>
    <xdr:pic>
      <xdr:nvPicPr>
        <xdr:cNvPr id="6" name="Image 5" descr="IFP+_dax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10200" y="0"/>
          <a:ext cx="1272540" cy="9034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91440</xdr:rowOff>
    </xdr:from>
    <xdr:to>
      <xdr:col>11</xdr:col>
      <xdr:colOff>190500</xdr:colOff>
      <xdr:row>0</xdr:row>
      <xdr:rowOff>754380</xdr:rowOff>
    </xdr:to>
    <xdr:pic>
      <xdr:nvPicPr>
        <xdr:cNvPr id="7" name="Picture 1" descr="http://claude.prouvay.pagesperso-orange.fr/Images/icone-accueil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819900" y="91440"/>
          <a:ext cx="662940" cy="66294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259080</xdr:colOff>
      <xdr:row>0</xdr:row>
      <xdr:rowOff>144780</xdr:rowOff>
    </xdr:from>
    <xdr:to>
      <xdr:col>12</xdr:col>
      <xdr:colOff>397157</xdr:colOff>
      <xdr:row>0</xdr:row>
      <xdr:rowOff>693420</xdr:rowOff>
    </xdr:to>
    <xdr:pic>
      <xdr:nvPicPr>
        <xdr:cNvPr id="8" name="Picture 1" descr="https://encrypted-tbn2.gstatic.com/images?q=tbn:ANd9GcTtqai28ynXQVqzgS6ywtixLNAD04TneWPL4XpJKwcm_ObgKvo0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chemeClr val="accent3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7551420" y="144780"/>
          <a:ext cx="610517" cy="548640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6</xdr:row>
      <xdr:rowOff>158115</xdr:rowOff>
    </xdr:from>
    <xdr:to>
      <xdr:col>11</xdr:col>
      <xdr:colOff>335280</xdr:colOff>
      <xdr:row>32</xdr:row>
      <xdr:rowOff>120015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33</xdr:row>
      <xdr:rowOff>85724</xdr:rowOff>
    </xdr:from>
    <xdr:to>
      <xdr:col>11</xdr:col>
      <xdr:colOff>396240</xdr:colOff>
      <xdr:row>57</xdr:row>
      <xdr:rowOff>121919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266700</xdr:colOff>
      <xdr:row>59</xdr:row>
      <xdr:rowOff>144780</xdr:rowOff>
    </xdr:from>
    <xdr:to>
      <xdr:col>11</xdr:col>
      <xdr:colOff>381000</xdr:colOff>
      <xdr:row>85</xdr:row>
      <xdr:rowOff>106680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320040</xdr:colOff>
      <xdr:row>87</xdr:row>
      <xdr:rowOff>15240</xdr:rowOff>
    </xdr:from>
    <xdr:to>
      <xdr:col>11</xdr:col>
      <xdr:colOff>434340</xdr:colOff>
      <xdr:row>112</xdr:row>
      <xdr:rowOff>160020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220980</xdr:colOff>
      <xdr:row>116</xdr:row>
      <xdr:rowOff>30480</xdr:rowOff>
    </xdr:from>
    <xdr:to>
      <xdr:col>11</xdr:col>
      <xdr:colOff>335280</xdr:colOff>
      <xdr:row>141</xdr:row>
      <xdr:rowOff>175260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243840</xdr:colOff>
      <xdr:row>143</xdr:row>
      <xdr:rowOff>91440</xdr:rowOff>
    </xdr:from>
    <xdr:to>
      <xdr:col>11</xdr:col>
      <xdr:colOff>129540</xdr:colOff>
      <xdr:row>172</xdr:row>
      <xdr:rowOff>68580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205740</xdr:colOff>
      <xdr:row>174</xdr:row>
      <xdr:rowOff>45720</xdr:rowOff>
    </xdr:from>
    <xdr:to>
      <xdr:col>10</xdr:col>
      <xdr:colOff>365760</xdr:colOff>
      <xdr:row>201</xdr:row>
      <xdr:rowOff>137160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569594</xdr:colOff>
      <xdr:row>6</xdr:row>
      <xdr:rowOff>129539</xdr:rowOff>
    </xdr:from>
    <xdr:to>
      <xdr:col>25</xdr:col>
      <xdr:colOff>361949</xdr:colOff>
      <xdr:row>34</xdr:row>
      <xdr:rowOff>104775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680085</xdr:colOff>
      <xdr:row>0</xdr:row>
      <xdr:rowOff>148353</xdr:rowOff>
    </xdr:from>
    <xdr:to>
      <xdr:col>9</xdr:col>
      <xdr:colOff>323850</xdr:colOff>
      <xdr:row>6</xdr:row>
      <xdr:rowOff>47624</xdr:rowOff>
    </xdr:to>
    <xdr:sp macro="" textlink="">
      <xdr:nvSpPr>
        <xdr:cNvPr id="14" name="Rectangle à coins arrondis 13"/>
        <xdr:cNvSpPr/>
      </xdr:nvSpPr>
      <xdr:spPr>
        <a:xfrm>
          <a:off x="3842385" y="148353"/>
          <a:ext cx="3596640" cy="985121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/>
            <a:t>MONITEUR DES COMPETENCES</a:t>
          </a:r>
          <a:r>
            <a:rPr lang="nl-BE" sz="1800" baseline="0"/>
            <a:t> SECTORIEL: </a:t>
          </a:r>
          <a:r>
            <a:rPr lang="nl-BE" sz="2400" baseline="0"/>
            <a:t>LES GRAPHIQUES</a:t>
          </a:r>
          <a:endParaRPr lang="nl-BE" sz="1800"/>
        </a:p>
      </xdr:txBody>
    </xdr:sp>
    <xdr:clientData/>
  </xdr:twoCellAnchor>
  <xdr:twoCellAnchor editAs="oneCell">
    <xdr:from>
      <xdr:col>3</xdr:col>
      <xdr:colOff>0</xdr:colOff>
      <xdr:row>0</xdr:row>
      <xdr:rowOff>72390</xdr:rowOff>
    </xdr:from>
    <xdr:to>
      <xdr:col>4</xdr:col>
      <xdr:colOff>481965</xdr:colOff>
      <xdr:row>5</xdr:row>
      <xdr:rowOff>70948</xdr:rowOff>
    </xdr:to>
    <xdr:pic>
      <xdr:nvPicPr>
        <xdr:cNvPr id="15" name="Image 14" descr="IFP+_dax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371725" y="72390"/>
          <a:ext cx="1272540" cy="903433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666750</xdr:colOff>
      <xdr:row>0</xdr:row>
      <xdr:rowOff>57150</xdr:rowOff>
    </xdr:from>
    <xdr:to>
      <xdr:col>11</xdr:col>
      <xdr:colOff>358140</xdr:colOff>
      <xdr:row>5</xdr:row>
      <xdr:rowOff>55708</xdr:rowOff>
    </xdr:to>
    <xdr:pic>
      <xdr:nvPicPr>
        <xdr:cNvPr id="16" name="Image 15" descr="IFP+_dax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781925" y="57150"/>
          <a:ext cx="1272540" cy="903433"/>
        </a:xfrm>
        <a:prstGeom prst="rect">
          <a:avLst/>
        </a:prstGeom>
      </xdr:spPr>
    </xdr:pic>
    <xdr:clientData/>
  </xdr:twoCellAnchor>
  <xdr:twoCellAnchor editAs="oneCell">
    <xdr:from>
      <xdr:col>12</xdr:col>
      <xdr:colOff>200025</xdr:colOff>
      <xdr:row>0</xdr:row>
      <xdr:rowOff>104775</xdr:rowOff>
    </xdr:from>
    <xdr:to>
      <xdr:col>13</xdr:col>
      <xdr:colOff>72390</xdr:colOff>
      <xdr:row>4</xdr:row>
      <xdr:rowOff>43815</xdr:rowOff>
    </xdr:to>
    <xdr:pic>
      <xdr:nvPicPr>
        <xdr:cNvPr id="17" name="Picture 1" descr="http://claude.prouvay.pagesperso-orange.fr/Images/icone-accueil.png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686925" y="104775"/>
          <a:ext cx="662940" cy="662940"/>
        </a:xfrm>
        <a:prstGeom prst="rect">
          <a:avLst/>
        </a:prstGeom>
        <a:noFill/>
      </xdr:spPr>
    </xdr:pic>
    <xdr:clientData/>
  </xdr:twoCellAnchor>
  <xdr:twoCellAnchor>
    <xdr:from>
      <xdr:col>24</xdr:col>
      <xdr:colOff>350520</xdr:colOff>
      <xdr:row>33</xdr:row>
      <xdr:rowOff>72390</xdr:rowOff>
    </xdr:from>
    <xdr:to>
      <xdr:col>30</xdr:col>
      <xdr:colOff>179070</xdr:colOff>
      <xdr:row>48</xdr:row>
      <xdr:rowOff>100965</xdr:rowOff>
    </xdr:to>
    <xdr:graphicFrame macro="">
      <xdr:nvGraphicFramePr>
        <xdr:cNvPr id="18" name="Graphique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95249</xdr:colOff>
      <xdr:row>40</xdr:row>
      <xdr:rowOff>38100</xdr:rowOff>
    </xdr:from>
    <xdr:to>
      <xdr:col>22</xdr:col>
      <xdr:colOff>219074</xdr:colOff>
      <xdr:row>61</xdr:row>
      <xdr:rowOff>47625</xdr:rowOff>
    </xdr:to>
    <xdr:graphicFrame macro="">
      <xdr:nvGraphicFramePr>
        <xdr:cNvPr id="19" name="Graphique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28575</xdr:colOff>
      <xdr:row>62</xdr:row>
      <xdr:rowOff>152400</xdr:rowOff>
    </xdr:from>
    <xdr:to>
      <xdr:col>22</xdr:col>
      <xdr:colOff>104775</xdr:colOff>
      <xdr:row>90</xdr:row>
      <xdr:rowOff>9526</xdr:rowOff>
    </xdr:to>
    <xdr:graphicFrame macro="">
      <xdr:nvGraphicFramePr>
        <xdr:cNvPr id="20" name="Graphique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678180</xdr:colOff>
      <xdr:row>0</xdr:row>
      <xdr:rowOff>91204</xdr:rowOff>
    </xdr:from>
    <xdr:to>
      <xdr:col>6</xdr:col>
      <xdr:colOff>312420</xdr:colOff>
      <xdr:row>5</xdr:row>
      <xdr:rowOff>106680</xdr:rowOff>
    </xdr:to>
    <xdr:sp macro="" textlink="">
      <xdr:nvSpPr>
        <xdr:cNvPr id="2" name="Rectangle à coins arrondis 1"/>
        <xdr:cNvSpPr/>
      </xdr:nvSpPr>
      <xdr:spPr>
        <a:xfrm>
          <a:off x="1470660" y="91204"/>
          <a:ext cx="3596640" cy="929876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/>
            <a:t>MONITEUR DES COMPETENCES</a:t>
          </a:r>
          <a:r>
            <a:rPr lang="nl-BE" sz="1800" baseline="0"/>
            <a:t> SECTORIEL: </a:t>
          </a:r>
          <a:r>
            <a:rPr lang="nl-BE" sz="2000" b="1" baseline="0"/>
            <a:t>LES FORMULAIRES</a:t>
          </a:r>
          <a:endParaRPr lang="nl-BE" sz="1800" b="1"/>
        </a:p>
      </xdr:txBody>
    </xdr:sp>
    <xdr:clientData/>
  </xdr:twoCellAnchor>
  <xdr:twoCellAnchor editAs="oneCell">
    <xdr:from>
      <xdr:col>0</xdr:col>
      <xdr:colOff>0</xdr:colOff>
      <xdr:row>0</xdr:row>
      <xdr:rowOff>15240</xdr:rowOff>
    </xdr:from>
    <xdr:to>
      <xdr:col>1</xdr:col>
      <xdr:colOff>480060</xdr:colOff>
      <xdr:row>5</xdr:row>
      <xdr:rowOff>4273</xdr:rowOff>
    </xdr:to>
    <xdr:pic>
      <xdr:nvPicPr>
        <xdr:cNvPr id="3" name="Image 2" descr="IFP+_dax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5240"/>
          <a:ext cx="1272540" cy="903433"/>
        </a:xfrm>
        <a:prstGeom prst="rect">
          <a:avLst/>
        </a:prstGeom>
      </xdr:spPr>
    </xdr:pic>
    <xdr:clientData/>
  </xdr:twoCellAnchor>
  <xdr:twoCellAnchor editAs="oneCell">
    <xdr:from>
      <xdr:col>6</xdr:col>
      <xdr:colOff>655320</xdr:colOff>
      <xdr:row>0</xdr:row>
      <xdr:rowOff>0</xdr:rowOff>
    </xdr:from>
    <xdr:to>
      <xdr:col>8</xdr:col>
      <xdr:colOff>342900</xdr:colOff>
      <xdr:row>4</xdr:row>
      <xdr:rowOff>171913</xdr:rowOff>
    </xdr:to>
    <xdr:pic>
      <xdr:nvPicPr>
        <xdr:cNvPr id="4" name="Image 3" descr="IFP+_dax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10200" y="0"/>
          <a:ext cx="1272540" cy="903433"/>
        </a:xfrm>
        <a:prstGeom prst="rect">
          <a:avLst/>
        </a:prstGeom>
      </xdr:spPr>
    </xdr:pic>
    <xdr:clientData/>
  </xdr:twoCellAnchor>
  <xdr:twoCellAnchor editAs="oneCell">
    <xdr:from>
      <xdr:col>8</xdr:col>
      <xdr:colOff>685800</xdr:colOff>
      <xdr:row>0</xdr:row>
      <xdr:rowOff>91440</xdr:rowOff>
    </xdr:from>
    <xdr:to>
      <xdr:col>9</xdr:col>
      <xdr:colOff>556260</xdr:colOff>
      <xdr:row>4</xdr:row>
      <xdr:rowOff>22860</xdr:rowOff>
    </xdr:to>
    <xdr:pic>
      <xdr:nvPicPr>
        <xdr:cNvPr id="5" name="Picture 1" descr="http://claude.prouvay.pagesperso-orange.fr/Images/icone-accueil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25640" y="91440"/>
          <a:ext cx="662940" cy="662940"/>
        </a:xfrm>
        <a:prstGeom prst="rect">
          <a:avLst/>
        </a:prstGeom>
        <a:noFill/>
      </xdr:spPr>
    </xdr:pic>
    <xdr:clientData/>
  </xdr:twoCellAnchor>
  <xdr:twoCellAnchor>
    <xdr:from>
      <xdr:col>1</xdr:col>
      <xdr:colOff>83820</xdr:colOff>
      <xdr:row>7</xdr:row>
      <xdr:rowOff>144780</xdr:rowOff>
    </xdr:from>
    <xdr:to>
      <xdr:col>3</xdr:col>
      <xdr:colOff>15240</xdr:colOff>
      <xdr:row>12</xdr:row>
      <xdr:rowOff>0</xdr:rowOff>
    </xdr:to>
    <xdr:sp macro="" textlink="">
      <xdr:nvSpPr>
        <xdr:cNvPr id="6" name="Rectangle à coins arrondis 5">
          <a:hlinkClick xmlns:r="http://schemas.openxmlformats.org/officeDocument/2006/relationships" r:id="rId4"/>
        </xdr:cNvPr>
        <xdr:cNvSpPr/>
      </xdr:nvSpPr>
      <xdr:spPr>
        <a:xfrm>
          <a:off x="876300" y="1424940"/>
          <a:ext cx="1516380" cy="88392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 b="1"/>
            <a:t>Formulaire </a:t>
          </a:r>
          <a:r>
            <a:rPr lang="nl-BE" sz="1800" b="1" baseline="0"/>
            <a:t> CLPIA</a:t>
          </a:r>
        </a:p>
        <a:p>
          <a:pPr algn="ctr"/>
          <a:endParaRPr lang="nl-BE" sz="1800" b="1"/>
        </a:p>
      </xdr:txBody>
    </xdr:sp>
    <xdr:clientData/>
  </xdr:twoCellAnchor>
  <xdr:twoCellAnchor>
    <xdr:from>
      <xdr:col>4</xdr:col>
      <xdr:colOff>99060</xdr:colOff>
      <xdr:row>7</xdr:row>
      <xdr:rowOff>152400</xdr:rowOff>
    </xdr:from>
    <xdr:to>
      <xdr:col>6</xdr:col>
      <xdr:colOff>30480</xdr:colOff>
      <xdr:row>12</xdr:row>
      <xdr:rowOff>7620</xdr:rowOff>
    </xdr:to>
    <xdr:sp macro="" textlink="">
      <xdr:nvSpPr>
        <xdr:cNvPr id="7" name="Rectangle à coins arrondis 6">
          <a:hlinkClick xmlns:r="http://schemas.openxmlformats.org/officeDocument/2006/relationships" r:id="rId5"/>
        </xdr:cNvPr>
        <xdr:cNvSpPr/>
      </xdr:nvSpPr>
      <xdr:spPr>
        <a:xfrm>
          <a:off x="3268980" y="1432560"/>
          <a:ext cx="1516380" cy="88392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1800" b="1"/>
            <a:t>Formulaire </a:t>
          </a:r>
          <a:r>
            <a:rPr lang="nl-BE" sz="1800" b="1" baseline="0"/>
            <a:t> OPIA</a:t>
          </a:r>
        </a:p>
        <a:p>
          <a:pPr algn="ctr"/>
          <a:endParaRPr lang="nl-BE" sz="1800" b="1"/>
        </a:p>
      </xdr:txBody>
    </xdr:sp>
    <xdr:clientData/>
  </xdr:twoCellAnchor>
  <xdr:twoCellAnchor>
    <xdr:from>
      <xdr:col>1</xdr:col>
      <xdr:colOff>91440</xdr:colOff>
      <xdr:row>13</xdr:row>
      <xdr:rowOff>167640</xdr:rowOff>
    </xdr:from>
    <xdr:to>
      <xdr:col>3</xdr:col>
      <xdr:colOff>22860</xdr:colOff>
      <xdr:row>18</xdr:row>
      <xdr:rowOff>137160</xdr:rowOff>
    </xdr:to>
    <xdr:sp macro="" textlink="">
      <xdr:nvSpPr>
        <xdr:cNvPr id="8" name="Rectangle à coins arrondis 7">
          <a:hlinkClick xmlns:r="http://schemas.openxmlformats.org/officeDocument/2006/relationships" r:id="rId6"/>
        </xdr:cNvPr>
        <xdr:cNvSpPr/>
      </xdr:nvSpPr>
      <xdr:spPr>
        <a:xfrm>
          <a:off x="883920" y="2659380"/>
          <a:ext cx="1516380" cy="88392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1800" b="1"/>
            <a:t>Formulaire </a:t>
          </a:r>
          <a:r>
            <a:rPr lang="nl-BE" sz="1800" b="1" baseline="0"/>
            <a:t> OPLI</a:t>
          </a:r>
        </a:p>
        <a:p>
          <a:pPr algn="ctr"/>
          <a:endParaRPr lang="nl-BE" sz="1800" b="1"/>
        </a:p>
      </xdr:txBody>
    </xdr:sp>
    <xdr:clientData/>
  </xdr:twoCellAnchor>
  <xdr:twoCellAnchor>
    <xdr:from>
      <xdr:col>4</xdr:col>
      <xdr:colOff>152400</xdr:colOff>
      <xdr:row>14</xdr:row>
      <xdr:rowOff>0</xdr:rowOff>
    </xdr:from>
    <xdr:to>
      <xdr:col>6</xdr:col>
      <xdr:colOff>83820</xdr:colOff>
      <xdr:row>18</xdr:row>
      <xdr:rowOff>152400</xdr:rowOff>
    </xdr:to>
    <xdr:sp macro="" textlink="">
      <xdr:nvSpPr>
        <xdr:cNvPr id="9" name="Rectangle à coins arrondis 8">
          <a:hlinkClick xmlns:r="http://schemas.openxmlformats.org/officeDocument/2006/relationships" r:id="rId7"/>
        </xdr:cNvPr>
        <xdr:cNvSpPr/>
      </xdr:nvSpPr>
      <xdr:spPr>
        <a:xfrm>
          <a:off x="3322320" y="2674620"/>
          <a:ext cx="1516380" cy="88392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1800" b="1"/>
            <a:t>Formulaire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1800" b="1" baseline="0"/>
            <a:t>AFA</a:t>
          </a:r>
        </a:p>
        <a:p>
          <a:pPr algn="ctr"/>
          <a:endParaRPr lang="nl-BE" sz="18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</xdr:colOff>
      <xdr:row>0</xdr:row>
      <xdr:rowOff>0</xdr:rowOff>
    </xdr:from>
    <xdr:to>
      <xdr:col>3</xdr:col>
      <xdr:colOff>769620</xdr:colOff>
      <xdr:row>3</xdr:row>
      <xdr:rowOff>0</xdr:rowOff>
    </xdr:to>
    <xdr:pic>
      <xdr:nvPicPr>
        <xdr:cNvPr id="3" name="Picture 1" descr="http://claude.prouvay.pagesperso-orange.fr/Images/icone-accuei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83680" y="0"/>
          <a:ext cx="662940" cy="6629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45720</xdr:colOff>
      <xdr:row>0</xdr:row>
      <xdr:rowOff>53340</xdr:rowOff>
    </xdr:from>
    <xdr:to>
      <xdr:col>4</xdr:col>
      <xdr:colOff>656237</xdr:colOff>
      <xdr:row>2</xdr:row>
      <xdr:rowOff>121920</xdr:rowOff>
    </xdr:to>
    <xdr:pic>
      <xdr:nvPicPr>
        <xdr:cNvPr id="4" name="Picture 1" descr="https://encrypted-tbn2.gstatic.com/images?q=tbn:ANd9GcTtqai28ynXQVqzgS6ywtixLNAD04TneWPL4XpJKwcm_ObgKvo0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3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7315200" y="53340"/>
          <a:ext cx="610517" cy="5486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137160</xdr:colOff>
      <xdr:row>0</xdr:row>
      <xdr:rowOff>45720</xdr:rowOff>
    </xdr:from>
    <xdr:to>
      <xdr:col>2</xdr:col>
      <xdr:colOff>1386840</xdr:colOff>
      <xdr:row>4</xdr:row>
      <xdr:rowOff>87104</xdr:rowOff>
    </xdr:to>
    <xdr:pic>
      <xdr:nvPicPr>
        <xdr:cNvPr id="5" name="Image 4" descr="IFP+_dax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930140" y="45720"/>
          <a:ext cx="1249680" cy="8872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</xdr:colOff>
      <xdr:row>0</xdr:row>
      <xdr:rowOff>0</xdr:rowOff>
    </xdr:from>
    <xdr:to>
      <xdr:col>3</xdr:col>
      <xdr:colOff>769620</xdr:colOff>
      <xdr:row>3</xdr:row>
      <xdr:rowOff>0</xdr:rowOff>
    </xdr:to>
    <xdr:pic>
      <xdr:nvPicPr>
        <xdr:cNvPr id="2" name="Picture 1" descr="http://claude.prouvay.pagesperso-orange.fr/Images/icone-accuei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83680" y="0"/>
          <a:ext cx="662940" cy="6629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45720</xdr:colOff>
      <xdr:row>0</xdr:row>
      <xdr:rowOff>53340</xdr:rowOff>
    </xdr:from>
    <xdr:to>
      <xdr:col>4</xdr:col>
      <xdr:colOff>656237</xdr:colOff>
      <xdr:row>2</xdr:row>
      <xdr:rowOff>121920</xdr:rowOff>
    </xdr:to>
    <xdr:pic>
      <xdr:nvPicPr>
        <xdr:cNvPr id="3" name="Picture 1" descr="https://encrypted-tbn2.gstatic.com/images?q=tbn:ANd9GcTtqai28ynXQVqzgS6ywtixLNAD04TneWPL4XpJKwcm_ObgKvo0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3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7315200" y="53340"/>
          <a:ext cx="610517" cy="5486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137160</xdr:colOff>
      <xdr:row>0</xdr:row>
      <xdr:rowOff>45720</xdr:rowOff>
    </xdr:from>
    <xdr:to>
      <xdr:col>2</xdr:col>
      <xdr:colOff>1386840</xdr:colOff>
      <xdr:row>4</xdr:row>
      <xdr:rowOff>87104</xdr:rowOff>
    </xdr:to>
    <xdr:pic>
      <xdr:nvPicPr>
        <xdr:cNvPr id="4" name="Image 3" descr="IFP+_dax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930140" y="45720"/>
          <a:ext cx="1249680" cy="8872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</xdr:colOff>
      <xdr:row>0</xdr:row>
      <xdr:rowOff>0</xdr:rowOff>
    </xdr:from>
    <xdr:to>
      <xdr:col>3</xdr:col>
      <xdr:colOff>769620</xdr:colOff>
      <xdr:row>3</xdr:row>
      <xdr:rowOff>0</xdr:rowOff>
    </xdr:to>
    <xdr:pic>
      <xdr:nvPicPr>
        <xdr:cNvPr id="2" name="Picture 1" descr="http://claude.prouvay.pagesperso-orange.fr/Images/icone-accuei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83680" y="0"/>
          <a:ext cx="662940" cy="6629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45720</xdr:colOff>
      <xdr:row>0</xdr:row>
      <xdr:rowOff>53340</xdr:rowOff>
    </xdr:from>
    <xdr:to>
      <xdr:col>4</xdr:col>
      <xdr:colOff>656237</xdr:colOff>
      <xdr:row>2</xdr:row>
      <xdr:rowOff>121920</xdr:rowOff>
    </xdr:to>
    <xdr:pic>
      <xdr:nvPicPr>
        <xdr:cNvPr id="3" name="Picture 1" descr="https://encrypted-tbn2.gstatic.com/images?q=tbn:ANd9GcTtqai28ynXQVqzgS6ywtixLNAD04TneWPL4XpJKwcm_ObgKvo0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3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7315200" y="53340"/>
          <a:ext cx="610517" cy="5486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137160</xdr:colOff>
      <xdr:row>0</xdr:row>
      <xdr:rowOff>45720</xdr:rowOff>
    </xdr:from>
    <xdr:to>
      <xdr:col>2</xdr:col>
      <xdr:colOff>1386840</xdr:colOff>
      <xdr:row>4</xdr:row>
      <xdr:rowOff>87104</xdr:rowOff>
    </xdr:to>
    <xdr:pic>
      <xdr:nvPicPr>
        <xdr:cNvPr id="4" name="Image 3" descr="IFP+_dax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930140" y="45720"/>
          <a:ext cx="1249680" cy="8872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</xdr:colOff>
      <xdr:row>0</xdr:row>
      <xdr:rowOff>0</xdr:rowOff>
    </xdr:from>
    <xdr:to>
      <xdr:col>3</xdr:col>
      <xdr:colOff>769620</xdr:colOff>
      <xdr:row>3</xdr:row>
      <xdr:rowOff>0</xdr:rowOff>
    </xdr:to>
    <xdr:pic>
      <xdr:nvPicPr>
        <xdr:cNvPr id="2" name="Picture 1" descr="http://claude.prouvay.pagesperso-orange.fr/Images/icone-accuei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83680" y="0"/>
          <a:ext cx="662940" cy="6629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45720</xdr:colOff>
      <xdr:row>0</xdr:row>
      <xdr:rowOff>53340</xdr:rowOff>
    </xdr:from>
    <xdr:to>
      <xdr:col>4</xdr:col>
      <xdr:colOff>656237</xdr:colOff>
      <xdr:row>2</xdr:row>
      <xdr:rowOff>121920</xdr:rowOff>
    </xdr:to>
    <xdr:pic>
      <xdr:nvPicPr>
        <xdr:cNvPr id="3" name="Picture 1" descr="https://encrypted-tbn2.gstatic.com/images?q=tbn:ANd9GcTtqai28ynXQVqzgS6ywtixLNAD04TneWPL4XpJKwcm_ObgKvo0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3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7315200" y="53340"/>
          <a:ext cx="610517" cy="5486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137160</xdr:colOff>
      <xdr:row>0</xdr:row>
      <xdr:rowOff>45720</xdr:rowOff>
    </xdr:from>
    <xdr:to>
      <xdr:col>2</xdr:col>
      <xdr:colOff>1386840</xdr:colOff>
      <xdr:row>4</xdr:row>
      <xdr:rowOff>87104</xdr:rowOff>
    </xdr:to>
    <xdr:pic>
      <xdr:nvPicPr>
        <xdr:cNvPr id="4" name="Image 3" descr="IFP+_dax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930140" y="45720"/>
          <a:ext cx="1249680" cy="8872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678180</xdr:colOff>
      <xdr:row>0</xdr:row>
      <xdr:rowOff>91204</xdr:rowOff>
    </xdr:from>
    <xdr:to>
      <xdr:col>6</xdr:col>
      <xdr:colOff>312420</xdr:colOff>
      <xdr:row>5</xdr:row>
      <xdr:rowOff>106680</xdr:rowOff>
    </xdr:to>
    <xdr:sp macro="" textlink="">
      <xdr:nvSpPr>
        <xdr:cNvPr id="2" name="Rectangle à coins arrondis 1"/>
        <xdr:cNvSpPr/>
      </xdr:nvSpPr>
      <xdr:spPr>
        <a:xfrm>
          <a:off x="1470660" y="91204"/>
          <a:ext cx="3596640" cy="929876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/>
            <a:t>MONITEUR DES COMPETENCES</a:t>
          </a:r>
          <a:r>
            <a:rPr lang="nl-BE" sz="1800" baseline="0"/>
            <a:t> SECTORIEL: </a:t>
          </a:r>
          <a:r>
            <a:rPr lang="nl-BE" sz="2000" b="1" baseline="0"/>
            <a:t>LES EVALUATIONS</a:t>
          </a:r>
          <a:endParaRPr lang="nl-BE" sz="1800" b="1"/>
        </a:p>
      </xdr:txBody>
    </xdr:sp>
    <xdr:clientData/>
  </xdr:twoCellAnchor>
  <xdr:twoCellAnchor editAs="oneCell">
    <xdr:from>
      <xdr:col>0</xdr:col>
      <xdr:colOff>0</xdr:colOff>
      <xdr:row>0</xdr:row>
      <xdr:rowOff>15240</xdr:rowOff>
    </xdr:from>
    <xdr:to>
      <xdr:col>1</xdr:col>
      <xdr:colOff>480060</xdr:colOff>
      <xdr:row>5</xdr:row>
      <xdr:rowOff>4273</xdr:rowOff>
    </xdr:to>
    <xdr:pic>
      <xdr:nvPicPr>
        <xdr:cNvPr id="3" name="Image 2" descr="IFP+_dax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5240"/>
          <a:ext cx="1272540" cy="903433"/>
        </a:xfrm>
        <a:prstGeom prst="rect">
          <a:avLst/>
        </a:prstGeom>
      </xdr:spPr>
    </xdr:pic>
    <xdr:clientData/>
  </xdr:twoCellAnchor>
  <xdr:twoCellAnchor editAs="oneCell">
    <xdr:from>
      <xdr:col>6</xdr:col>
      <xdr:colOff>655320</xdr:colOff>
      <xdr:row>0</xdr:row>
      <xdr:rowOff>0</xdr:rowOff>
    </xdr:from>
    <xdr:to>
      <xdr:col>8</xdr:col>
      <xdr:colOff>342900</xdr:colOff>
      <xdr:row>4</xdr:row>
      <xdr:rowOff>171913</xdr:rowOff>
    </xdr:to>
    <xdr:pic>
      <xdr:nvPicPr>
        <xdr:cNvPr id="4" name="Image 3" descr="IFP+_dax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10200" y="0"/>
          <a:ext cx="1272540" cy="903433"/>
        </a:xfrm>
        <a:prstGeom prst="rect">
          <a:avLst/>
        </a:prstGeom>
      </xdr:spPr>
    </xdr:pic>
    <xdr:clientData/>
  </xdr:twoCellAnchor>
  <xdr:twoCellAnchor editAs="oneCell">
    <xdr:from>
      <xdr:col>8</xdr:col>
      <xdr:colOff>685800</xdr:colOff>
      <xdr:row>0</xdr:row>
      <xdr:rowOff>91440</xdr:rowOff>
    </xdr:from>
    <xdr:to>
      <xdr:col>9</xdr:col>
      <xdr:colOff>556260</xdr:colOff>
      <xdr:row>4</xdr:row>
      <xdr:rowOff>22860</xdr:rowOff>
    </xdr:to>
    <xdr:pic>
      <xdr:nvPicPr>
        <xdr:cNvPr id="5" name="Picture 1" descr="http://claude.prouvay.pagesperso-orange.fr/Images/icone-accueil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25640" y="91440"/>
          <a:ext cx="662940" cy="662940"/>
        </a:xfrm>
        <a:prstGeom prst="rect">
          <a:avLst/>
        </a:prstGeom>
        <a:noFill/>
      </xdr:spPr>
    </xdr:pic>
    <xdr:clientData/>
  </xdr:twoCellAnchor>
  <xdr:twoCellAnchor>
    <xdr:from>
      <xdr:col>1</xdr:col>
      <xdr:colOff>83820</xdr:colOff>
      <xdr:row>7</xdr:row>
      <xdr:rowOff>144780</xdr:rowOff>
    </xdr:from>
    <xdr:to>
      <xdr:col>3</xdr:col>
      <xdr:colOff>15240</xdr:colOff>
      <xdr:row>12</xdr:row>
      <xdr:rowOff>0</xdr:rowOff>
    </xdr:to>
    <xdr:sp macro="" textlink="">
      <xdr:nvSpPr>
        <xdr:cNvPr id="6" name="Rectangle à coins arrondis 5">
          <a:hlinkClick xmlns:r="http://schemas.openxmlformats.org/officeDocument/2006/relationships" r:id="rId4"/>
        </xdr:cNvPr>
        <xdr:cNvSpPr/>
      </xdr:nvSpPr>
      <xdr:spPr>
        <a:xfrm>
          <a:off x="876300" y="1424940"/>
          <a:ext cx="1516380" cy="88392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 b="1"/>
            <a:t>Evaluations </a:t>
          </a:r>
          <a:r>
            <a:rPr lang="nl-BE" sz="1800" b="1" baseline="0"/>
            <a:t> CLPIA</a:t>
          </a:r>
        </a:p>
        <a:p>
          <a:pPr algn="ctr"/>
          <a:endParaRPr lang="nl-BE" sz="1800" b="1"/>
        </a:p>
      </xdr:txBody>
    </xdr:sp>
    <xdr:clientData/>
  </xdr:twoCellAnchor>
  <xdr:twoCellAnchor>
    <xdr:from>
      <xdr:col>4</xdr:col>
      <xdr:colOff>99060</xdr:colOff>
      <xdr:row>7</xdr:row>
      <xdr:rowOff>152400</xdr:rowOff>
    </xdr:from>
    <xdr:to>
      <xdr:col>6</xdr:col>
      <xdr:colOff>30480</xdr:colOff>
      <xdr:row>12</xdr:row>
      <xdr:rowOff>7620</xdr:rowOff>
    </xdr:to>
    <xdr:sp macro="" textlink="">
      <xdr:nvSpPr>
        <xdr:cNvPr id="7" name="Rectangle à coins arrondis 6">
          <a:hlinkClick xmlns:r="http://schemas.openxmlformats.org/officeDocument/2006/relationships" r:id="rId5"/>
        </xdr:cNvPr>
        <xdr:cNvSpPr/>
      </xdr:nvSpPr>
      <xdr:spPr>
        <a:xfrm>
          <a:off x="3268980" y="1432560"/>
          <a:ext cx="1516380" cy="88392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 b="1"/>
            <a:t>Evaluations </a:t>
          </a:r>
          <a:r>
            <a:rPr lang="nl-BE" sz="1800" b="1" baseline="0"/>
            <a:t> OPIA</a:t>
          </a:r>
        </a:p>
        <a:p>
          <a:pPr algn="ctr"/>
          <a:endParaRPr lang="nl-BE" sz="1800" b="1"/>
        </a:p>
      </xdr:txBody>
    </xdr:sp>
    <xdr:clientData/>
  </xdr:twoCellAnchor>
  <xdr:twoCellAnchor>
    <xdr:from>
      <xdr:col>1</xdr:col>
      <xdr:colOff>91440</xdr:colOff>
      <xdr:row>13</xdr:row>
      <xdr:rowOff>167640</xdr:rowOff>
    </xdr:from>
    <xdr:to>
      <xdr:col>3</xdr:col>
      <xdr:colOff>22860</xdr:colOff>
      <xdr:row>18</xdr:row>
      <xdr:rowOff>137160</xdr:rowOff>
    </xdr:to>
    <xdr:sp macro="" textlink="">
      <xdr:nvSpPr>
        <xdr:cNvPr id="8" name="Rectangle à coins arrondis 7">
          <a:hlinkClick xmlns:r="http://schemas.openxmlformats.org/officeDocument/2006/relationships" r:id="rId6"/>
        </xdr:cNvPr>
        <xdr:cNvSpPr/>
      </xdr:nvSpPr>
      <xdr:spPr>
        <a:xfrm>
          <a:off x="883920" y="2659380"/>
          <a:ext cx="1516380" cy="88392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 b="1"/>
            <a:t>Evaluations </a:t>
          </a:r>
          <a:r>
            <a:rPr lang="nl-BE" sz="1800" b="1" baseline="0"/>
            <a:t> OPLI</a:t>
          </a:r>
        </a:p>
        <a:p>
          <a:pPr algn="ctr"/>
          <a:endParaRPr lang="nl-BE" sz="1800" b="1"/>
        </a:p>
      </xdr:txBody>
    </xdr:sp>
    <xdr:clientData/>
  </xdr:twoCellAnchor>
  <xdr:twoCellAnchor>
    <xdr:from>
      <xdr:col>4</xdr:col>
      <xdr:colOff>152400</xdr:colOff>
      <xdr:row>14</xdr:row>
      <xdr:rowOff>0</xdr:rowOff>
    </xdr:from>
    <xdr:to>
      <xdr:col>6</xdr:col>
      <xdr:colOff>83820</xdr:colOff>
      <xdr:row>18</xdr:row>
      <xdr:rowOff>152400</xdr:rowOff>
    </xdr:to>
    <xdr:sp macro="" textlink="">
      <xdr:nvSpPr>
        <xdr:cNvPr id="9" name="Rectangle à coins arrondis 8">
          <a:hlinkClick xmlns:r="http://schemas.openxmlformats.org/officeDocument/2006/relationships" r:id="rId7"/>
        </xdr:cNvPr>
        <xdr:cNvSpPr/>
      </xdr:nvSpPr>
      <xdr:spPr>
        <a:xfrm>
          <a:off x="3322320" y="2674620"/>
          <a:ext cx="1516380" cy="88392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 b="1"/>
            <a:t>Evaluations </a:t>
          </a:r>
          <a:r>
            <a:rPr lang="nl-BE" sz="1800" b="1" baseline="0"/>
            <a:t> AFA</a:t>
          </a:r>
        </a:p>
        <a:p>
          <a:pPr algn="ctr"/>
          <a:endParaRPr lang="nl-BE" sz="18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68580</xdr:rowOff>
    </xdr:from>
    <xdr:to>
      <xdr:col>0</xdr:col>
      <xdr:colOff>1249680</xdr:colOff>
      <xdr:row>1</xdr:row>
      <xdr:rowOff>955784</xdr:rowOff>
    </xdr:to>
    <xdr:pic>
      <xdr:nvPicPr>
        <xdr:cNvPr id="2" name="Image 1" descr="IFP+_dax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9080"/>
          <a:ext cx="1249680" cy="887204"/>
        </a:xfrm>
        <a:prstGeom prst="rect">
          <a:avLst/>
        </a:prstGeom>
      </xdr:spPr>
    </xdr:pic>
    <xdr:clientData/>
  </xdr:twoCellAnchor>
  <xdr:twoCellAnchor editAs="oneCell">
    <xdr:from>
      <xdr:col>0</xdr:col>
      <xdr:colOff>1501140</xdr:colOff>
      <xdr:row>1</xdr:row>
      <xdr:rowOff>152400</xdr:rowOff>
    </xdr:from>
    <xdr:to>
      <xdr:col>0</xdr:col>
      <xdr:colOff>2164080</xdr:colOff>
      <xdr:row>1</xdr:row>
      <xdr:rowOff>815340</xdr:rowOff>
    </xdr:to>
    <xdr:pic>
      <xdr:nvPicPr>
        <xdr:cNvPr id="3" name="Picture 1" descr="http://claude.prouvay.pagesperso-orange.fr/Images/icone-accueil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01140" y="342900"/>
          <a:ext cx="662940" cy="6629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2377440</xdr:colOff>
      <xdr:row>1</xdr:row>
      <xdr:rowOff>205740</xdr:rowOff>
    </xdr:from>
    <xdr:to>
      <xdr:col>0</xdr:col>
      <xdr:colOff>2987957</xdr:colOff>
      <xdr:row>1</xdr:row>
      <xdr:rowOff>754380</xdr:rowOff>
    </xdr:to>
    <xdr:pic>
      <xdr:nvPicPr>
        <xdr:cNvPr id="4" name="Picture 1" descr="https://encrypted-tbn2.gstatic.com/images?q=tbn:ANd9GcTtqai28ynXQVqzgS6ywtixLNAD04TneWPL4XpJKwcm_ObgKvo0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chemeClr val="accent3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377440" y="396240"/>
          <a:ext cx="610517" cy="54864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1</xdr:row>
      <xdr:rowOff>68580</xdr:rowOff>
    </xdr:from>
    <xdr:to>
      <xdr:col>0</xdr:col>
      <xdr:colOff>1341120</xdr:colOff>
      <xdr:row>1</xdr:row>
      <xdr:rowOff>955784</xdr:rowOff>
    </xdr:to>
    <xdr:pic>
      <xdr:nvPicPr>
        <xdr:cNvPr id="2" name="Image 1" descr="IFP+_dax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259080"/>
          <a:ext cx="1249680" cy="887204"/>
        </a:xfrm>
        <a:prstGeom prst="rect">
          <a:avLst/>
        </a:prstGeom>
      </xdr:spPr>
    </xdr:pic>
    <xdr:clientData/>
  </xdr:twoCellAnchor>
  <xdr:twoCellAnchor editAs="oneCell">
    <xdr:from>
      <xdr:col>0</xdr:col>
      <xdr:colOff>1592580</xdr:colOff>
      <xdr:row>1</xdr:row>
      <xdr:rowOff>152400</xdr:rowOff>
    </xdr:from>
    <xdr:to>
      <xdr:col>0</xdr:col>
      <xdr:colOff>2255520</xdr:colOff>
      <xdr:row>1</xdr:row>
      <xdr:rowOff>815340</xdr:rowOff>
    </xdr:to>
    <xdr:pic>
      <xdr:nvPicPr>
        <xdr:cNvPr id="3" name="Picture 1" descr="http://claude.prouvay.pagesperso-orange.fr/Images/icone-accueil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92580" y="342900"/>
          <a:ext cx="662940" cy="6629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2476500</xdr:colOff>
      <xdr:row>1</xdr:row>
      <xdr:rowOff>228600</xdr:rowOff>
    </xdr:from>
    <xdr:to>
      <xdr:col>1</xdr:col>
      <xdr:colOff>16157</xdr:colOff>
      <xdr:row>1</xdr:row>
      <xdr:rowOff>777240</xdr:rowOff>
    </xdr:to>
    <xdr:pic>
      <xdr:nvPicPr>
        <xdr:cNvPr id="4" name="Picture 1" descr="https://encrypted-tbn2.gstatic.com/images?q=tbn:ANd9GcTtqai28ynXQVqzgS6ywtixLNAD04TneWPL4XpJKwcm_ObgKvo0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chemeClr val="accent3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476500" y="419100"/>
          <a:ext cx="610517" cy="5486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baseColWidth="10" defaultColWidth="11.5546875" defaultRowHeight="14.4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C40"/>
  <sheetViews>
    <sheetView workbookViewId="0">
      <selection activeCell="A2" sqref="A2"/>
    </sheetView>
  </sheetViews>
  <sheetFormatPr baseColWidth="10" defaultColWidth="11.5546875" defaultRowHeight="14.4"/>
  <cols>
    <col min="1" max="1" width="44.77734375" customWidth="1"/>
    <col min="2" max="2" width="10.21875" customWidth="1"/>
    <col min="3" max="29" width="4.88671875" customWidth="1"/>
  </cols>
  <sheetData>
    <row r="1" spans="1:29" ht="15" thickBot="1"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ht="97.2" customHeight="1">
      <c r="A2" s="44" t="s">
        <v>104</v>
      </c>
      <c r="B2" s="45" t="s">
        <v>115</v>
      </c>
      <c r="C2" s="45" t="s">
        <v>72</v>
      </c>
      <c r="D2" s="45" t="s">
        <v>73</v>
      </c>
      <c r="E2" s="45" t="s">
        <v>74</v>
      </c>
      <c r="F2" s="45" t="s">
        <v>75</v>
      </c>
      <c r="G2" s="45" t="s">
        <v>76</v>
      </c>
      <c r="H2" s="45" t="s">
        <v>77</v>
      </c>
      <c r="I2" s="45" t="s">
        <v>78</v>
      </c>
      <c r="J2" s="45" t="s">
        <v>79</v>
      </c>
      <c r="K2" s="45" t="s">
        <v>80</v>
      </c>
      <c r="L2" s="45" t="s">
        <v>81</v>
      </c>
      <c r="M2" s="45" t="s">
        <v>82</v>
      </c>
      <c r="N2" s="45" t="s">
        <v>83</v>
      </c>
      <c r="O2" s="45" t="s">
        <v>84</v>
      </c>
      <c r="P2" s="45" t="s">
        <v>85</v>
      </c>
      <c r="Q2" s="45" t="s">
        <v>86</v>
      </c>
      <c r="R2" s="45" t="s">
        <v>87</v>
      </c>
      <c r="S2" s="45" t="s">
        <v>88</v>
      </c>
      <c r="T2" s="45" t="s">
        <v>89</v>
      </c>
      <c r="U2" s="45" t="s">
        <v>90</v>
      </c>
      <c r="V2" s="45" t="s">
        <v>91</v>
      </c>
      <c r="W2" s="45" t="s">
        <v>92</v>
      </c>
      <c r="X2" s="45" t="s">
        <v>93</v>
      </c>
      <c r="Y2" s="45" t="s">
        <v>94</v>
      </c>
      <c r="Z2" s="45" t="s">
        <v>95</v>
      </c>
      <c r="AA2" s="45" t="s">
        <v>96</v>
      </c>
      <c r="AB2" s="45"/>
      <c r="AC2" s="46" t="s">
        <v>97</v>
      </c>
    </row>
    <row r="3" spans="1:29">
      <c r="A3" s="4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8"/>
    </row>
    <row r="4" spans="1:29">
      <c r="A4" s="4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48"/>
    </row>
    <row r="5" spans="1:29">
      <c r="A5" s="4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8"/>
    </row>
    <row r="6" spans="1:29">
      <c r="A6" s="4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48"/>
    </row>
    <row r="7" spans="1:29" ht="15.6" customHeight="1" thickBot="1">
      <c r="A7" s="56" t="s">
        <v>64</v>
      </c>
      <c r="B7" s="39">
        <f>AVERAGE(B8:B16)</f>
        <v>3</v>
      </c>
      <c r="C7" s="39">
        <f>AVERAGE(C8:C16)</f>
        <v>3</v>
      </c>
      <c r="D7" s="39">
        <f t="shared" ref="D7:AC7" si="0">AVERAGE(D8:D16)</f>
        <v>2.6666666666666665</v>
      </c>
      <c r="E7" s="39">
        <f t="shared" si="0"/>
        <v>1.6666666666666667</v>
      </c>
      <c r="F7" s="39">
        <f t="shared" si="0"/>
        <v>4</v>
      </c>
      <c r="G7" s="39">
        <f t="shared" si="0"/>
        <v>3</v>
      </c>
      <c r="H7" s="39">
        <f t="shared" si="0"/>
        <v>3</v>
      </c>
      <c r="I7" s="39">
        <f t="shared" si="0"/>
        <v>2.6666666666666665</v>
      </c>
      <c r="J7" s="39">
        <f t="shared" si="0"/>
        <v>1.6666666666666667</v>
      </c>
      <c r="K7" s="39">
        <f t="shared" si="0"/>
        <v>4</v>
      </c>
      <c r="L7" s="39">
        <f t="shared" si="0"/>
        <v>3</v>
      </c>
      <c r="M7" s="39">
        <f t="shared" si="0"/>
        <v>3</v>
      </c>
      <c r="N7" s="39">
        <f t="shared" si="0"/>
        <v>2.6666666666666665</v>
      </c>
      <c r="O7" s="39">
        <f t="shared" si="0"/>
        <v>3</v>
      </c>
      <c r="P7" s="39">
        <f t="shared" si="0"/>
        <v>2.6666666666666665</v>
      </c>
      <c r="Q7" s="39">
        <f t="shared" si="0"/>
        <v>3</v>
      </c>
      <c r="R7" s="39">
        <f t="shared" si="0"/>
        <v>2.6666666666666665</v>
      </c>
      <c r="S7" s="39">
        <f t="shared" si="0"/>
        <v>1.6666666666666667</v>
      </c>
      <c r="T7" s="39">
        <f t="shared" si="0"/>
        <v>4</v>
      </c>
      <c r="U7" s="39">
        <f t="shared" si="0"/>
        <v>3</v>
      </c>
      <c r="V7" s="39">
        <f t="shared" si="0"/>
        <v>3</v>
      </c>
      <c r="W7" s="39">
        <f t="shared" si="0"/>
        <v>2.6666666666666665</v>
      </c>
      <c r="X7" s="39">
        <f t="shared" si="0"/>
        <v>1.6666666666666667</v>
      </c>
      <c r="Y7" s="39">
        <f t="shared" si="0"/>
        <v>4</v>
      </c>
      <c r="Z7" s="39">
        <f t="shared" si="0"/>
        <v>4</v>
      </c>
      <c r="AA7" s="39">
        <f t="shared" si="0"/>
        <v>3</v>
      </c>
      <c r="AB7" s="39">
        <f t="shared" si="0"/>
        <v>3</v>
      </c>
      <c r="AC7" s="49">
        <f t="shared" si="0"/>
        <v>2.6666666666666665</v>
      </c>
    </row>
    <row r="8" spans="1:29" ht="15" customHeight="1">
      <c r="A8" s="22" t="s">
        <v>48</v>
      </c>
      <c r="B8" s="8">
        <v>2</v>
      </c>
      <c r="C8" s="1">
        <v>3</v>
      </c>
      <c r="D8" s="1">
        <v>2</v>
      </c>
      <c r="E8" s="1">
        <v>2</v>
      </c>
      <c r="F8" s="1">
        <v>4</v>
      </c>
      <c r="G8" s="8">
        <v>2</v>
      </c>
      <c r="H8" s="1">
        <v>3</v>
      </c>
      <c r="I8" s="1">
        <v>2</v>
      </c>
      <c r="J8" s="1">
        <v>2</v>
      </c>
      <c r="K8" s="1">
        <v>4</v>
      </c>
      <c r="L8" s="8">
        <v>2</v>
      </c>
      <c r="M8" s="1">
        <v>3</v>
      </c>
      <c r="N8" s="9">
        <v>3</v>
      </c>
      <c r="O8" s="9">
        <v>3</v>
      </c>
      <c r="P8" s="9">
        <v>3</v>
      </c>
      <c r="Q8" s="1">
        <v>3</v>
      </c>
      <c r="R8" s="1">
        <v>2</v>
      </c>
      <c r="S8" s="1">
        <v>2</v>
      </c>
      <c r="T8" s="1">
        <v>4</v>
      </c>
      <c r="U8" s="8">
        <v>2</v>
      </c>
      <c r="V8" s="1">
        <v>3</v>
      </c>
      <c r="W8" s="1">
        <v>2</v>
      </c>
      <c r="X8" s="1">
        <v>2</v>
      </c>
      <c r="Y8" s="1">
        <v>4</v>
      </c>
      <c r="Z8" s="1">
        <v>4</v>
      </c>
      <c r="AA8" s="8">
        <v>2</v>
      </c>
      <c r="AB8" s="1">
        <v>3</v>
      </c>
      <c r="AC8" s="48">
        <v>2</v>
      </c>
    </row>
    <row r="9" spans="1:29" ht="15" customHeight="1">
      <c r="A9" s="25" t="s">
        <v>49</v>
      </c>
      <c r="B9" s="8">
        <v>3</v>
      </c>
      <c r="C9" s="1">
        <v>3</v>
      </c>
      <c r="D9" s="1">
        <v>3</v>
      </c>
      <c r="E9" s="1">
        <v>1</v>
      </c>
      <c r="F9" s="1">
        <v>4</v>
      </c>
      <c r="G9" s="8">
        <v>3</v>
      </c>
      <c r="H9" s="1">
        <v>3</v>
      </c>
      <c r="I9" s="1">
        <v>3</v>
      </c>
      <c r="J9" s="1">
        <v>1</v>
      </c>
      <c r="K9" s="1">
        <v>4</v>
      </c>
      <c r="L9" s="8">
        <v>3</v>
      </c>
      <c r="M9" s="1">
        <v>3</v>
      </c>
      <c r="N9" s="9">
        <v>3</v>
      </c>
      <c r="O9" s="9">
        <v>3</v>
      </c>
      <c r="P9" s="9">
        <v>2</v>
      </c>
      <c r="Q9" s="1">
        <v>3</v>
      </c>
      <c r="R9" s="1">
        <v>3</v>
      </c>
      <c r="S9" s="1">
        <v>1</v>
      </c>
      <c r="T9" s="1">
        <v>4</v>
      </c>
      <c r="U9" s="8">
        <v>3</v>
      </c>
      <c r="V9" s="1">
        <v>3</v>
      </c>
      <c r="W9" s="1">
        <v>3</v>
      </c>
      <c r="X9" s="1">
        <v>1</v>
      </c>
      <c r="Y9" s="1">
        <v>4</v>
      </c>
      <c r="Z9" s="1">
        <v>4</v>
      </c>
      <c r="AA9" s="8">
        <v>3</v>
      </c>
      <c r="AB9" s="1">
        <v>3</v>
      </c>
      <c r="AC9" s="48">
        <v>3</v>
      </c>
    </row>
    <row r="10" spans="1:29" ht="15" customHeight="1">
      <c r="A10" s="25" t="s">
        <v>50</v>
      </c>
      <c r="B10" s="8">
        <v>4</v>
      </c>
      <c r="C10" s="1">
        <v>3</v>
      </c>
      <c r="D10" s="1">
        <v>3</v>
      </c>
      <c r="E10" s="1">
        <v>2</v>
      </c>
      <c r="F10" s="1">
        <v>4</v>
      </c>
      <c r="G10" s="8">
        <v>4</v>
      </c>
      <c r="H10" s="1">
        <v>3</v>
      </c>
      <c r="I10" s="1">
        <v>3</v>
      </c>
      <c r="J10" s="1">
        <v>2</v>
      </c>
      <c r="K10" s="1">
        <v>4</v>
      </c>
      <c r="L10" s="8">
        <v>4</v>
      </c>
      <c r="M10" s="1">
        <v>3</v>
      </c>
      <c r="N10" s="9">
        <v>2</v>
      </c>
      <c r="O10" s="9">
        <v>3</v>
      </c>
      <c r="P10" s="9">
        <v>3</v>
      </c>
      <c r="Q10" s="1">
        <v>3</v>
      </c>
      <c r="R10" s="1">
        <v>3</v>
      </c>
      <c r="S10" s="1">
        <v>2</v>
      </c>
      <c r="T10" s="1">
        <v>4</v>
      </c>
      <c r="U10" s="8">
        <v>4</v>
      </c>
      <c r="V10" s="1">
        <v>3</v>
      </c>
      <c r="W10" s="1">
        <v>3</v>
      </c>
      <c r="X10" s="1">
        <v>2</v>
      </c>
      <c r="Y10" s="1">
        <v>4</v>
      </c>
      <c r="Z10" s="1">
        <v>4</v>
      </c>
      <c r="AA10" s="8">
        <v>4</v>
      </c>
      <c r="AB10" s="1">
        <v>3</v>
      </c>
      <c r="AC10" s="48">
        <v>3</v>
      </c>
    </row>
    <row r="11" spans="1:29" ht="15" customHeight="1">
      <c r="A11" s="14"/>
      <c r="B11" s="8"/>
      <c r="C11" s="1"/>
      <c r="D11" s="1"/>
      <c r="E11" s="1"/>
      <c r="F11" s="1"/>
      <c r="G11" s="8"/>
      <c r="H11" s="1"/>
      <c r="I11" s="1"/>
      <c r="J11" s="1"/>
      <c r="K11" s="1"/>
      <c r="L11" s="8"/>
      <c r="M11" s="1"/>
      <c r="N11" s="9"/>
      <c r="O11" s="9"/>
      <c r="P11" s="9"/>
      <c r="Q11" s="1"/>
      <c r="R11" s="1"/>
      <c r="S11" s="1"/>
      <c r="T11" s="1"/>
      <c r="U11" s="8"/>
      <c r="V11" s="1"/>
      <c r="W11" s="1"/>
      <c r="X11" s="1"/>
      <c r="Y11" s="1"/>
      <c r="Z11" s="1"/>
      <c r="AA11" s="8"/>
      <c r="AB11" s="1"/>
      <c r="AC11" s="48"/>
    </row>
    <row r="12" spans="1:29" ht="15" customHeight="1">
      <c r="A12" s="14"/>
      <c r="B12" s="9"/>
      <c r="C12" s="1"/>
      <c r="D12" s="1"/>
      <c r="E12" s="1"/>
      <c r="F12" s="1"/>
      <c r="G12" s="9"/>
      <c r="H12" s="1"/>
      <c r="I12" s="1"/>
      <c r="J12" s="1"/>
      <c r="K12" s="1"/>
      <c r="L12" s="9"/>
      <c r="M12" s="1"/>
      <c r="N12" s="9"/>
      <c r="O12" s="9"/>
      <c r="P12" s="9"/>
      <c r="Q12" s="1"/>
      <c r="R12" s="1"/>
      <c r="S12" s="1"/>
      <c r="T12" s="1"/>
      <c r="U12" s="9"/>
      <c r="V12" s="1"/>
      <c r="W12" s="1"/>
      <c r="X12" s="1"/>
      <c r="Y12" s="1"/>
      <c r="Z12" s="1"/>
      <c r="AA12" s="9"/>
      <c r="AB12" s="1"/>
      <c r="AC12" s="48"/>
    </row>
    <row r="13" spans="1:29" ht="15" customHeight="1">
      <c r="A13" s="14"/>
      <c r="B13" s="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48"/>
    </row>
    <row r="14" spans="1:29" ht="15" customHeight="1">
      <c r="A14" s="14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48"/>
    </row>
    <row r="15" spans="1:29" ht="15" customHeight="1">
      <c r="A15" s="14"/>
      <c r="B15" s="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8"/>
    </row>
    <row r="16" spans="1:29" ht="15" customHeight="1">
      <c r="A16" s="14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8"/>
    </row>
    <row r="17" spans="1:29" ht="15" customHeight="1">
      <c r="A17" s="57" t="s">
        <v>65</v>
      </c>
      <c r="B17" s="40">
        <f>AVERAGE(B18:B25)</f>
        <v>2.6666666666666665</v>
      </c>
      <c r="C17" s="40">
        <f t="shared" ref="C17:AC17" si="1">AVERAGE(B18:B25)</f>
        <v>2.6666666666666665</v>
      </c>
      <c r="D17" s="40">
        <f t="shared" si="1"/>
        <v>3.3333333333333335</v>
      </c>
      <c r="E17" s="40">
        <f t="shared" si="1"/>
        <v>2.8333333333333335</v>
      </c>
      <c r="F17" s="40">
        <f t="shared" si="1"/>
        <v>2.6666666666666665</v>
      </c>
      <c r="G17" s="40">
        <f t="shared" si="1"/>
        <v>2.8333333333333335</v>
      </c>
      <c r="H17" s="40">
        <f t="shared" si="1"/>
        <v>2.3333333333333335</v>
      </c>
      <c r="I17" s="40">
        <f t="shared" si="1"/>
        <v>3.1666666666666665</v>
      </c>
      <c r="J17" s="40">
        <f t="shared" si="1"/>
        <v>3.1666666666666665</v>
      </c>
      <c r="K17" s="40">
        <f t="shared" si="1"/>
        <v>2.6666666666666665</v>
      </c>
      <c r="L17" s="40">
        <f t="shared" si="1"/>
        <v>1.6666666666666667</v>
      </c>
      <c r="M17" s="40">
        <f t="shared" si="1"/>
        <v>2.8333333333333335</v>
      </c>
      <c r="N17" s="40">
        <f t="shared" si="1"/>
        <v>3.1666666666666665</v>
      </c>
      <c r="O17" s="40">
        <f t="shared" si="1"/>
        <v>2.3333333333333335</v>
      </c>
      <c r="P17" s="40">
        <f t="shared" si="1"/>
        <v>3</v>
      </c>
      <c r="Q17" s="40">
        <f t="shared" si="1"/>
        <v>3.1666666666666665</v>
      </c>
      <c r="R17" s="40">
        <f t="shared" si="1"/>
        <v>3</v>
      </c>
      <c r="S17" s="40">
        <f t="shared" si="1"/>
        <v>1.8333333333333333</v>
      </c>
      <c r="T17" s="40">
        <f t="shared" si="1"/>
        <v>1.8333333333333333</v>
      </c>
      <c r="U17" s="40">
        <f t="shared" si="1"/>
        <v>2.1666666666666665</v>
      </c>
      <c r="V17" s="40">
        <f t="shared" si="1"/>
        <v>2.8333333333333335</v>
      </c>
      <c r="W17" s="40">
        <f t="shared" si="1"/>
        <v>3.1666666666666665</v>
      </c>
      <c r="X17" s="40">
        <f t="shared" si="1"/>
        <v>2.3333333333333335</v>
      </c>
      <c r="Y17" s="40">
        <f t="shared" si="1"/>
        <v>2.8333333333333335</v>
      </c>
      <c r="Z17" s="40">
        <f t="shared" si="1"/>
        <v>3</v>
      </c>
      <c r="AA17" s="40">
        <f t="shared" si="1"/>
        <v>2.6666666666666665</v>
      </c>
      <c r="AB17" s="40">
        <f t="shared" si="1"/>
        <v>1.8333333333333333</v>
      </c>
      <c r="AC17" s="50">
        <f t="shared" si="1"/>
        <v>2.1666666666666665</v>
      </c>
    </row>
    <row r="18" spans="1:29" ht="15" customHeight="1">
      <c r="A18" s="25" t="s">
        <v>51</v>
      </c>
      <c r="B18" s="8">
        <v>2</v>
      </c>
      <c r="C18" s="1">
        <v>3</v>
      </c>
      <c r="D18" s="1">
        <v>2</v>
      </c>
      <c r="E18" s="1">
        <v>3</v>
      </c>
      <c r="F18" s="9">
        <v>3</v>
      </c>
      <c r="G18" s="9">
        <v>3</v>
      </c>
      <c r="H18" s="9">
        <v>3</v>
      </c>
      <c r="I18" s="1">
        <v>3</v>
      </c>
      <c r="J18" s="1">
        <v>2</v>
      </c>
      <c r="K18" s="1">
        <v>2</v>
      </c>
      <c r="L18" s="1">
        <v>3</v>
      </c>
      <c r="M18" s="9">
        <v>3</v>
      </c>
      <c r="N18" s="9">
        <v>3</v>
      </c>
      <c r="O18" s="9">
        <v>3</v>
      </c>
      <c r="P18" s="1">
        <v>3</v>
      </c>
      <c r="Q18" s="1">
        <v>2</v>
      </c>
      <c r="R18" s="1">
        <v>2</v>
      </c>
      <c r="S18" s="1">
        <v>2</v>
      </c>
      <c r="T18" s="1">
        <v>2</v>
      </c>
      <c r="U18" s="1">
        <v>3</v>
      </c>
      <c r="V18" s="9">
        <v>3</v>
      </c>
      <c r="W18" s="9">
        <v>3</v>
      </c>
      <c r="X18" s="9">
        <v>3</v>
      </c>
      <c r="Y18" s="1">
        <v>3</v>
      </c>
      <c r="Z18" s="1">
        <v>2</v>
      </c>
      <c r="AA18" s="1">
        <v>2</v>
      </c>
      <c r="AB18" s="1">
        <v>2</v>
      </c>
      <c r="AC18" s="48">
        <v>1</v>
      </c>
    </row>
    <row r="19" spans="1:29" ht="15" customHeight="1">
      <c r="A19" s="25" t="s">
        <v>52</v>
      </c>
      <c r="B19" s="8">
        <v>3</v>
      </c>
      <c r="C19" s="1">
        <v>3</v>
      </c>
      <c r="D19" s="1">
        <v>3</v>
      </c>
      <c r="E19" s="1">
        <v>1</v>
      </c>
      <c r="F19" s="9">
        <v>3</v>
      </c>
      <c r="G19" s="9">
        <v>1</v>
      </c>
      <c r="H19" s="9">
        <v>2</v>
      </c>
      <c r="I19" s="1">
        <v>3</v>
      </c>
      <c r="J19" s="1">
        <v>3</v>
      </c>
      <c r="K19" s="1">
        <v>1</v>
      </c>
      <c r="L19" s="1">
        <v>1</v>
      </c>
      <c r="M19" s="9">
        <v>3</v>
      </c>
      <c r="N19" s="9">
        <v>1</v>
      </c>
      <c r="O19" s="9">
        <v>2</v>
      </c>
      <c r="P19" s="1">
        <v>3</v>
      </c>
      <c r="Q19" s="1">
        <v>3</v>
      </c>
      <c r="R19" s="1">
        <v>1</v>
      </c>
      <c r="S19" s="1">
        <v>2</v>
      </c>
      <c r="T19" s="1">
        <v>1</v>
      </c>
      <c r="U19" s="1">
        <v>1</v>
      </c>
      <c r="V19" s="9">
        <v>3</v>
      </c>
      <c r="W19" s="9">
        <v>1</v>
      </c>
      <c r="X19" s="9">
        <v>2</v>
      </c>
      <c r="Y19" s="1">
        <v>3</v>
      </c>
      <c r="Z19" s="1">
        <v>3</v>
      </c>
      <c r="AA19" s="1">
        <v>1</v>
      </c>
      <c r="AB19" s="1">
        <v>2</v>
      </c>
      <c r="AC19" s="48">
        <v>2</v>
      </c>
    </row>
    <row r="20" spans="1:29" ht="15" customHeight="1">
      <c r="A20" s="25" t="s">
        <v>53</v>
      </c>
      <c r="B20" s="8">
        <v>4</v>
      </c>
      <c r="C20" s="1">
        <v>3</v>
      </c>
      <c r="D20" s="1">
        <v>3</v>
      </c>
      <c r="E20" s="1">
        <v>3</v>
      </c>
      <c r="F20" s="9">
        <v>3</v>
      </c>
      <c r="G20" s="9">
        <v>1</v>
      </c>
      <c r="H20" s="9">
        <v>3</v>
      </c>
      <c r="I20" s="1">
        <v>3</v>
      </c>
      <c r="J20" s="1">
        <v>3</v>
      </c>
      <c r="K20" s="1">
        <v>2</v>
      </c>
      <c r="L20" s="1">
        <v>3</v>
      </c>
      <c r="M20" s="9">
        <v>3</v>
      </c>
      <c r="N20" s="9">
        <v>1</v>
      </c>
      <c r="O20" s="9">
        <v>3</v>
      </c>
      <c r="P20" s="1">
        <v>3</v>
      </c>
      <c r="Q20" s="1">
        <v>3</v>
      </c>
      <c r="R20" s="1">
        <v>2</v>
      </c>
      <c r="S20" s="1">
        <v>4</v>
      </c>
      <c r="T20" s="1">
        <v>2</v>
      </c>
      <c r="U20" s="1">
        <v>3</v>
      </c>
      <c r="V20" s="9">
        <v>3</v>
      </c>
      <c r="W20" s="9">
        <v>1</v>
      </c>
      <c r="X20" s="9">
        <v>3</v>
      </c>
      <c r="Y20" s="1">
        <v>3</v>
      </c>
      <c r="Z20" s="1">
        <v>3</v>
      </c>
      <c r="AA20" s="1">
        <v>2</v>
      </c>
      <c r="AB20" s="1">
        <v>4</v>
      </c>
      <c r="AC20" s="48">
        <v>3</v>
      </c>
    </row>
    <row r="21" spans="1:29" ht="15" customHeight="1">
      <c r="A21" s="25" t="s">
        <v>54</v>
      </c>
      <c r="B21" s="8">
        <v>1</v>
      </c>
      <c r="C21" s="1">
        <v>3</v>
      </c>
      <c r="D21" s="1">
        <v>3</v>
      </c>
      <c r="E21" s="1">
        <v>3</v>
      </c>
      <c r="F21" s="9">
        <v>3</v>
      </c>
      <c r="G21" s="9">
        <v>3</v>
      </c>
      <c r="H21" s="9">
        <v>4</v>
      </c>
      <c r="I21" s="1">
        <v>3</v>
      </c>
      <c r="J21" s="1">
        <v>3</v>
      </c>
      <c r="K21" s="1">
        <v>1</v>
      </c>
      <c r="L21" s="1">
        <v>3</v>
      </c>
      <c r="M21" s="9">
        <v>3</v>
      </c>
      <c r="N21" s="9">
        <v>3</v>
      </c>
      <c r="O21" s="9">
        <v>4</v>
      </c>
      <c r="P21" s="1">
        <v>3</v>
      </c>
      <c r="Q21" s="1">
        <v>3</v>
      </c>
      <c r="R21" s="1">
        <v>1</v>
      </c>
      <c r="S21" s="1">
        <v>0</v>
      </c>
      <c r="T21" s="1">
        <v>2</v>
      </c>
      <c r="U21" s="1">
        <v>3</v>
      </c>
      <c r="V21" s="9">
        <v>3</v>
      </c>
      <c r="W21" s="9">
        <v>3</v>
      </c>
      <c r="X21" s="9">
        <v>4</v>
      </c>
      <c r="Y21" s="1">
        <v>3</v>
      </c>
      <c r="Z21" s="1">
        <v>3</v>
      </c>
      <c r="AA21" s="1">
        <v>1</v>
      </c>
      <c r="AB21" s="1">
        <v>0</v>
      </c>
      <c r="AC21" s="48">
        <v>4</v>
      </c>
    </row>
    <row r="22" spans="1:29" ht="15" customHeight="1">
      <c r="A22" s="25" t="s">
        <v>55</v>
      </c>
      <c r="B22" s="9">
        <v>3</v>
      </c>
      <c r="C22" s="1">
        <v>4</v>
      </c>
      <c r="D22" s="1">
        <v>3</v>
      </c>
      <c r="E22" s="1">
        <v>4</v>
      </c>
      <c r="F22" s="9">
        <v>3</v>
      </c>
      <c r="G22" s="9">
        <v>3</v>
      </c>
      <c r="H22" s="9">
        <v>3</v>
      </c>
      <c r="I22" s="1">
        <v>4</v>
      </c>
      <c r="J22" s="1">
        <v>3</v>
      </c>
      <c r="K22" s="1">
        <v>2</v>
      </c>
      <c r="L22" s="1">
        <v>4</v>
      </c>
      <c r="M22" s="9">
        <v>3</v>
      </c>
      <c r="N22" s="9">
        <v>3</v>
      </c>
      <c r="O22" s="9">
        <v>3</v>
      </c>
      <c r="P22" s="1">
        <v>4</v>
      </c>
      <c r="Q22" s="1">
        <v>3</v>
      </c>
      <c r="R22" s="1">
        <v>2</v>
      </c>
      <c r="S22" s="1">
        <v>1</v>
      </c>
      <c r="T22" s="1">
        <v>4</v>
      </c>
      <c r="U22" s="1">
        <v>4</v>
      </c>
      <c r="V22" s="9">
        <v>3</v>
      </c>
      <c r="W22" s="9">
        <v>3</v>
      </c>
      <c r="X22" s="9">
        <v>3</v>
      </c>
      <c r="Y22" s="1">
        <v>4</v>
      </c>
      <c r="Z22" s="1">
        <v>3</v>
      </c>
      <c r="AA22" s="1">
        <v>2</v>
      </c>
      <c r="AB22" s="1">
        <v>1</v>
      </c>
      <c r="AC22" s="48">
        <v>2</v>
      </c>
    </row>
    <row r="23" spans="1:29" ht="15" customHeight="1">
      <c r="A23" s="25" t="s">
        <v>56</v>
      </c>
      <c r="B23" s="9">
        <v>3</v>
      </c>
      <c r="C23" s="1">
        <v>4</v>
      </c>
      <c r="D23" s="1">
        <v>3</v>
      </c>
      <c r="E23" s="1">
        <v>2</v>
      </c>
      <c r="F23" s="1">
        <v>2</v>
      </c>
      <c r="G23" s="9">
        <v>3</v>
      </c>
      <c r="H23" s="1">
        <v>4</v>
      </c>
      <c r="I23" s="1">
        <v>3</v>
      </c>
      <c r="J23" s="1">
        <v>2</v>
      </c>
      <c r="K23" s="1">
        <v>2</v>
      </c>
      <c r="L23" s="9">
        <v>3</v>
      </c>
      <c r="M23" s="1">
        <v>4</v>
      </c>
      <c r="N23" s="9">
        <v>3</v>
      </c>
      <c r="O23" s="9">
        <v>3</v>
      </c>
      <c r="P23" s="9">
        <v>3</v>
      </c>
      <c r="Q23" s="1">
        <v>4</v>
      </c>
      <c r="R23" s="1">
        <v>3</v>
      </c>
      <c r="S23" s="1">
        <v>2</v>
      </c>
      <c r="T23" s="1">
        <v>2</v>
      </c>
      <c r="U23" s="9">
        <v>3</v>
      </c>
      <c r="V23" s="1">
        <v>4</v>
      </c>
      <c r="W23" s="1">
        <v>3</v>
      </c>
      <c r="X23" s="1">
        <v>2</v>
      </c>
      <c r="Y23" s="1">
        <v>2</v>
      </c>
      <c r="Z23" s="1">
        <v>2</v>
      </c>
      <c r="AA23" s="9">
        <v>3</v>
      </c>
      <c r="AB23" s="1">
        <v>4</v>
      </c>
      <c r="AC23" s="48">
        <v>3</v>
      </c>
    </row>
    <row r="24" spans="1:29" ht="15" customHeight="1">
      <c r="A24" s="14"/>
      <c r="B24" s="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8"/>
    </row>
    <row r="25" spans="1:29" ht="15" customHeight="1">
      <c r="A25" s="14"/>
      <c r="B25" s="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48"/>
    </row>
    <row r="26" spans="1:29" ht="15" customHeight="1">
      <c r="A26" s="58" t="s">
        <v>66</v>
      </c>
      <c r="B26" s="41">
        <f>AVERAGE(B27:B33)</f>
        <v>2.25</v>
      </c>
      <c r="C26" s="41">
        <f t="shared" ref="C26:AC26" si="2">AVERAGE(C27:C33)</f>
        <v>3.25</v>
      </c>
      <c r="D26" s="41">
        <f t="shared" si="2"/>
        <v>3</v>
      </c>
      <c r="E26" s="41">
        <f t="shared" si="2"/>
        <v>2.5</v>
      </c>
      <c r="F26" s="41">
        <f t="shared" si="2"/>
        <v>3.25</v>
      </c>
      <c r="G26" s="41">
        <f t="shared" si="2"/>
        <v>2.75</v>
      </c>
      <c r="H26" s="41">
        <f t="shared" si="2"/>
        <v>3.25</v>
      </c>
      <c r="I26" s="41">
        <f t="shared" si="2"/>
        <v>3.25</v>
      </c>
      <c r="J26" s="41">
        <f t="shared" si="2"/>
        <v>2.25</v>
      </c>
      <c r="K26" s="41">
        <f t="shared" si="2"/>
        <v>2.5</v>
      </c>
      <c r="L26" s="41">
        <f t="shared" si="2"/>
        <v>3</v>
      </c>
      <c r="M26" s="41">
        <f t="shared" si="2"/>
        <v>3</v>
      </c>
      <c r="N26" s="41">
        <f t="shared" si="2"/>
        <v>2.75</v>
      </c>
      <c r="O26" s="41">
        <f t="shared" si="2"/>
        <v>3.25</v>
      </c>
      <c r="P26" s="41">
        <f t="shared" si="2"/>
        <v>3.5</v>
      </c>
      <c r="Q26" s="41">
        <f t="shared" si="2"/>
        <v>3</v>
      </c>
      <c r="R26" s="41">
        <f t="shared" si="2"/>
        <v>2.25</v>
      </c>
      <c r="S26" s="41">
        <f t="shared" si="2"/>
        <v>1</v>
      </c>
      <c r="T26" s="41">
        <f t="shared" si="2"/>
        <v>3.25</v>
      </c>
      <c r="U26" s="41">
        <f t="shared" si="2"/>
        <v>3</v>
      </c>
      <c r="V26" s="41">
        <f t="shared" si="2"/>
        <v>3</v>
      </c>
      <c r="W26" s="41">
        <f t="shared" si="2"/>
        <v>3</v>
      </c>
      <c r="X26" s="41">
        <f t="shared" si="2"/>
        <v>2.5</v>
      </c>
      <c r="Y26" s="41">
        <f t="shared" si="2"/>
        <v>3.5</v>
      </c>
      <c r="Z26" s="41">
        <f t="shared" si="2"/>
        <v>3.25</v>
      </c>
      <c r="AA26" s="41">
        <f t="shared" si="2"/>
        <v>2</v>
      </c>
      <c r="AB26" s="41">
        <f t="shared" si="2"/>
        <v>1.75</v>
      </c>
      <c r="AC26" s="51">
        <f t="shared" si="2"/>
        <v>3</v>
      </c>
    </row>
    <row r="27" spans="1:29" ht="15" customHeight="1">
      <c r="A27" s="25" t="s">
        <v>57</v>
      </c>
      <c r="B27" s="8">
        <v>1</v>
      </c>
      <c r="C27" s="1">
        <v>3</v>
      </c>
      <c r="D27" s="1">
        <v>3</v>
      </c>
      <c r="E27" s="1">
        <v>3</v>
      </c>
      <c r="F27" s="9">
        <v>3</v>
      </c>
      <c r="G27" s="9">
        <v>3</v>
      </c>
      <c r="H27" s="9">
        <v>4</v>
      </c>
      <c r="I27" s="1">
        <v>3</v>
      </c>
      <c r="J27" s="1">
        <v>3</v>
      </c>
      <c r="K27" s="1">
        <v>1</v>
      </c>
      <c r="L27" s="1">
        <v>3</v>
      </c>
      <c r="M27" s="9">
        <v>3</v>
      </c>
      <c r="N27" s="9">
        <v>3</v>
      </c>
      <c r="O27" s="9">
        <v>4</v>
      </c>
      <c r="P27" s="1">
        <v>3</v>
      </c>
      <c r="Q27" s="1">
        <v>3</v>
      </c>
      <c r="R27" s="1">
        <v>1</v>
      </c>
      <c r="S27" s="1">
        <v>0</v>
      </c>
      <c r="T27" s="1">
        <v>2</v>
      </c>
      <c r="U27" s="1">
        <v>3</v>
      </c>
      <c r="V27" s="9">
        <v>3</v>
      </c>
      <c r="W27" s="9">
        <v>3</v>
      </c>
      <c r="X27" s="9">
        <v>4</v>
      </c>
      <c r="Y27" s="1">
        <v>3</v>
      </c>
      <c r="Z27" s="1">
        <v>3</v>
      </c>
      <c r="AA27" s="1">
        <v>1</v>
      </c>
      <c r="AB27" s="1">
        <v>0</v>
      </c>
      <c r="AC27" s="48">
        <v>4</v>
      </c>
    </row>
    <row r="28" spans="1:29" ht="15" customHeight="1">
      <c r="A28" s="25" t="s">
        <v>58</v>
      </c>
      <c r="B28" s="9">
        <v>3</v>
      </c>
      <c r="C28" s="1">
        <v>4</v>
      </c>
      <c r="D28" s="1">
        <v>3</v>
      </c>
      <c r="E28" s="1">
        <v>4</v>
      </c>
      <c r="F28" s="9">
        <v>3</v>
      </c>
      <c r="G28" s="9">
        <v>3</v>
      </c>
      <c r="H28" s="9">
        <v>3</v>
      </c>
      <c r="I28" s="1">
        <v>4</v>
      </c>
      <c r="J28" s="1">
        <v>3</v>
      </c>
      <c r="K28" s="1">
        <v>2</v>
      </c>
      <c r="L28" s="1">
        <v>4</v>
      </c>
      <c r="M28" s="9">
        <v>3</v>
      </c>
      <c r="N28" s="9">
        <v>3</v>
      </c>
      <c r="O28" s="9">
        <v>3</v>
      </c>
      <c r="P28" s="1">
        <v>4</v>
      </c>
      <c r="Q28" s="1">
        <v>3</v>
      </c>
      <c r="R28" s="1">
        <v>2</v>
      </c>
      <c r="S28" s="1">
        <v>1</v>
      </c>
      <c r="T28" s="1">
        <v>4</v>
      </c>
      <c r="U28" s="1">
        <v>4</v>
      </c>
      <c r="V28" s="9">
        <v>3</v>
      </c>
      <c r="W28" s="9">
        <v>3</v>
      </c>
      <c r="X28" s="9">
        <v>3</v>
      </c>
      <c r="Y28" s="1">
        <v>4</v>
      </c>
      <c r="Z28" s="1">
        <v>3</v>
      </c>
      <c r="AA28" s="1">
        <v>2</v>
      </c>
      <c r="AB28" s="1">
        <v>1</v>
      </c>
      <c r="AC28" s="48">
        <v>2</v>
      </c>
    </row>
    <row r="29" spans="1:29" ht="15" customHeight="1">
      <c r="A29" s="25" t="s">
        <v>59</v>
      </c>
      <c r="B29" s="8">
        <v>4</v>
      </c>
      <c r="C29" s="1">
        <v>3</v>
      </c>
      <c r="D29" s="1">
        <v>3</v>
      </c>
      <c r="E29" s="1">
        <v>2</v>
      </c>
      <c r="F29" s="1">
        <v>4</v>
      </c>
      <c r="G29" s="8">
        <v>4</v>
      </c>
      <c r="H29" s="1">
        <v>3</v>
      </c>
      <c r="I29" s="1">
        <v>3</v>
      </c>
      <c r="J29" s="1">
        <v>2</v>
      </c>
      <c r="K29" s="1">
        <v>4</v>
      </c>
      <c r="L29" s="8">
        <v>4</v>
      </c>
      <c r="M29" s="1">
        <v>3</v>
      </c>
      <c r="N29" s="9">
        <v>2</v>
      </c>
      <c r="O29" s="9">
        <v>3</v>
      </c>
      <c r="P29" s="9">
        <v>3</v>
      </c>
      <c r="Q29" s="1">
        <v>3</v>
      </c>
      <c r="R29" s="1">
        <v>3</v>
      </c>
      <c r="S29" s="1">
        <v>2</v>
      </c>
      <c r="T29" s="1">
        <v>4</v>
      </c>
      <c r="U29" s="8">
        <v>4</v>
      </c>
      <c r="V29" s="1">
        <v>3</v>
      </c>
      <c r="W29" s="1">
        <v>3</v>
      </c>
      <c r="X29" s="1">
        <v>2</v>
      </c>
      <c r="Y29" s="1">
        <v>4</v>
      </c>
      <c r="Z29" s="1">
        <v>4</v>
      </c>
      <c r="AA29" s="8">
        <v>4</v>
      </c>
      <c r="AB29" s="1">
        <v>3</v>
      </c>
      <c r="AC29" s="48">
        <v>3</v>
      </c>
    </row>
    <row r="30" spans="1:29" ht="15" customHeight="1">
      <c r="A30" s="25" t="s">
        <v>60</v>
      </c>
      <c r="B30" s="8">
        <v>1</v>
      </c>
      <c r="C30" s="1">
        <v>3</v>
      </c>
      <c r="D30" s="1">
        <v>3</v>
      </c>
      <c r="E30" s="1">
        <v>1</v>
      </c>
      <c r="F30" s="1">
        <v>3</v>
      </c>
      <c r="G30" s="8">
        <v>1</v>
      </c>
      <c r="H30" s="1">
        <v>3</v>
      </c>
      <c r="I30" s="1">
        <v>3</v>
      </c>
      <c r="J30" s="1">
        <v>1</v>
      </c>
      <c r="K30" s="1">
        <v>3</v>
      </c>
      <c r="L30" s="8">
        <v>1</v>
      </c>
      <c r="M30" s="1">
        <v>3</v>
      </c>
      <c r="N30" s="9">
        <v>3</v>
      </c>
      <c r="O30" s="9">
        <v>3</v>
      </c>
      <c r="P30" s="9">
        <v>4</v>
      </c>
      <c r="Q30" s="1">
        <v>3</v>
      </c>
      <c r="R30" s="1">
        <v>3</v>
      </c>
      <c r="S30" s="1">
        <v>1</v>
      </c>
      <c r="T30" s="1">
        <v>3</v>
      </c>
      <c r="U30" s="8">
        <v>1</v>
      </c>
      <c r="V30" s="1">
        <v>3</v>
      </c>
      <c r="W30" s="1">
        <v>3</v>
      </c>
      <c r="X30" s="1">
        <v>1</v>
      </c>
      <c r="Y30" s="1">
        <v>3</v>
      </c>
      <c r="Z30" s="1">
        <v>3</v>
      </c>
      <c r="AA30" s="8">
        <v>1</v>
      </c>
      <c r="AB30" s="1">
        <v>3</v>
      </c>
      <c r="AC30" s="48">
        <v>3</v>
      </c>
    </row>
    <row r="31" spans="1:29" ht="15" customHeight="1">
      <c r="A31" s="14"/>
      <c r="B31" s="9"/>
      <c r="C31" s="1"/>
      <c r="D31" s="1"/>
      <c r="E31" s="1"/>
      <c r="F31" s="1"/>
      <c r="G31" s="9"/>
      <c r="H31" s="1"/>
      <c r="I31" s="1"/>
      <c r="J31" s="1"/>
      <c r="K31" s="1"/>
      <c r="L31" s="9"/>
      <c r="M31" s="1"/>
      <c r="N31" s="9"/>
      <c r="O31" s="9"/>
      <c r="P31" s="9"/>
      <c r="Q31" s="1"/>
      <c r="R31" s="1"/>
      <c r="S31" s="1"/>
      <c r="T31" s="1"/>
      <c r="U31" s="9"/>
      <c r="V31" s="1"/>
      <c r="W31" s="1"/>
      <c r="X31" s="1"/>
      <c r="Y31" s="1"/>
      <c r="Z31" s="1"/>
      <c r="AA31" s="9"/>
      <c r="AB31" s="1"/>
      <c r="AC31" s="48"/>
    </row>
    <row r="32" spans="1:29" ht="15" customHeight="1">
      <c r="A32" s="38"/>
      <c r="B32" s="8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48"/>
    </row>
    <row r="33" spans="1:29" ht="15" customHeight="1">
      <c r="A33" s="14"/>
      <c r="B33" s="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48"/>
    </row>
    <row r="34" spans="1:29" ht="13.8" customHeight="1">
      <c r="A34" s="58" t="s">
        <v>67</v>
      </c>
      <c r="B34" s="41">
        <f>AVERAGE(B35:B39)</f>
        <v>2.6666666666666665</v>
      </c>
      <c r="C34" s="41">
        <f t="shared" ref="C34:AC34" si="3">AVERAGE(C35:C39)</f>
        <v>3</v>
      </c>
      <c r="D34" s="41">
        <f t="shared" si="3"/>
        <v>3</v>
      </c>
      <c r="E34" s="41">
        <f t="shared" si="3"/>
        <v>1.3333333333333333</v>
      </c>
      <c r="F34" s="41">
        <f t="shared" si="3"/>
        <v>3.6666666666666665</v>
      </c>
      <c r="G34" s="41">
        <f t="shared" si="3"/>
        <v>2.6666666666666665</v>
      </c>
      <c r="H34" s="41">
        <f t="shared" si="3"/>
        <v>3</v>
      </c>
      <c r="I34" s="41">
        <f t="shared" si="3"/>
        <v>3</v>
      </c>
      <c r="J34" s="41">
        <f t="shared" si="3"/>
        <v>1.3333333333333333</v>
      </c>
      <c r="K34" s="41">
        <f t="shared" si="3"/>
        <v>3.6666666666666665</v>
      </c>
      <c r="L34" s="41">
        <f t="shared" si="3"/>
        <v>2.6666666666666665</v>
      </c>
      <c r="M34" s="41">
        <f t="shared" si="3"/>
        <v>3</v>
      </c>
      <c r="N34" s="41">
        <f t="shared" si="3"/>
        <v>2.6666666666666665</v>
      </c>
      <c r="O34" s="41">
        <f t="shared" si="3"/>
        <v>3</v>
      </c>
      <c r="P34" s="41">
        <f t="shared" si="3"/>
        <v>3</v>
      </c>
      <c r="Q34" s="41">
        <f t="shared" si="3"/>
        <v>3</v>
      </c>
      <c r="R34" s="41">
        <f t="shared" si="3"/>
        <v>3</v>
      </c>
      <c r="S34" s="41">
        <f t="shared" si="3"/>
        <v>1.3333333333333333</v>
      </c>
      <c r="T34" s="41">
        <f t="shared" si="3"/>
        <v>3.6666666666666665</v>
      </c>
      <c r="U34" s="41">
        <f t="shared" si="3"/>
        <v>2.6666666666666665</v>
      </c>
      <c r="V34" s="41">
        <f t="shared" si="3"/>
        <v>3</v>
      </c>
      <c r="W34" s="41">
        <f t="shared" si="3"/>
        <v>3</v>
      </c>
      <c r="X34" s="41">
        <f t="shared" si="3"/>
        <v>1.3333333333333333</v>
      </c>
      <c r="Y34" s="41">
        <f t="shared" si="3"/>
        <v>3.6666666666666665</v>
      </c>
      <c r="Z34" s="41">
        <f t="shared" si="3"/>
        <v>3.6666666666666665</v>
      </c>
      <c r="AA34" s="41">
        <f t="shared" si="3"/>
        <v>2.6666666666666665</v>
      </c>
      <c r="AB34" s="41">
        <f t="shared" si="3"/>
        <v>3</v>
      </c>
      <c r="AC34" s="41">
        <f t="shared" si="3"/>
        <v>3</v>
      </c>
    </row>
    <row r="35" spans="1:29" ht="15" customHeight="1">
      <c r="A35" s="25" t="s">
        <v>61</v>
      </c>
      <c r="B35" s="8">
        <v>3</v>
      </c>
      <c r="C35" s="1">
        <v>3</v>
      </c>
      <c r="D35" s="1">
        <v>3</v>
      </c>
      <c r="E35" s="1">
        <v>1</v>
      </c>
      <c r="F35" s="1">
        <v>4</v>
      </c>
      <c r="G35" s="8">
        <v>3</v>
      </c>
      <c r="H35" s="1">
        <v>3</v>
      </c>
      <c r="I35" s="1">
        <v>3</v>
      </c>
      <c r="J35" s="1">
        <v>1</v>
      </c>
      <c r="K35" s="1">
        <v>4</v>
      </c>
      <c r="L35" s="8">
        <v>3</v>
      </c>
      <c r="M35" s="1">
        <v>3</v>
      </c>
      <c r="N35" s="9">
        <v>3</v>
      </c>
      <c r="O35" s="9">
        <v>3</v>
      </c>
      <c r="P35" s="9">
        <v>2</v>
      </c>
      <c r="Q35" s="1">
        <v>3</v>
      </c>
      <c r="R35" s="1">
        <v>3</v>
      </c>
      <c r="S35" s="1">
        <v>1</v>
      </c>
      <c r="T35" s="1">
        <v>4</v>
      </c>
      <c r="U35" s="8">
        <v>3</v>
      </c>
      <c r="V35" s="1">
        <v>3</v>
      </c>
      <c r="W35" s="1">
        <v>3</v>
      </c>
      <c r="X35" s="1">
        <v>1</v>
      </c>
      <c r="Y35" s="1">
        <v>4</v>
      </c>
      <c r="Z35" s="1">
        <v>4</v>
      </c>
      <c r="AA35" s="8">
        <v>3</v>
      </c>
      <c r="AB35" s="1">
        <v>3</v>
      </c>
      <c r="AC35" s="48">
        <v>3</v>
      </c>
    </row>
    <row r="36" spans="1:29" ht="15" customHeight="1">
      <c r="A36" s="25" t="s">
        <v>62</v>
      </c>
      <c r="B36" s="8">
        <v>4</v>
      </c>
      <c r="C36" s="1">
        <v>3</v>
      </c>
      <c r="D36" s="1">
        <v>3</v>
      </c>
      <c r="E36" s="1">
        <v>2</v>
      </c>
      <c r="F36" s="1">
        <v>4</v>
      </c>
      <c r="G36" s="8">
        <v>4</v>
      </c>
      <c r="H36" s="1">
        <v>3</v>
      </c>
      <c r="I36" s="1">
        <v>3</v>
      </c>
      <c r="J36" s="1">
        <v>2</v>
      </c>
      <c r="K36" s="1">
        <v>4</v>
      </c>
      <c r="L36" s="8">
        <v>4</v>
      </c>
      <c r="M36" s="1">
        <v>3</v>
      </c>
      <c r="N36" s="9">
        <v>2</v>
      </c>
      <c r="O36" s="9">
        <v>3</v>
      </c>
      <c r="P36" s="9">
        <v>3</v>
      </c>
      <c r="Q36" s="1">
        <v>3</v>
      </c>
      <c r="R36" s="1">
        <v>3</v>
      </c>
      <c r="S36" s="1">
        <v>2</v>
      </c>
      <c r="T36" s="1">
        <v>4</v>
      </c>
      <c r="U36" s="8">
        <v>4</v>
      </c>
      <c r="V36" s="1">
        <v>3</v>
      </c>
      <c r="W36" s="1">
        <v>3</v>
      </c>
      <c r="X36" s="1">
        <v>2</v>
      </c>
      <c r="Y36" s="1">
        <v>4</v>
      </c>
      <c r="Z36" s="1">
        <v>4</v>
      </c>
      <c r="AA36" s="8">
        <v>4</v>
      </c>
      <c r="AB36" s="1">
        <v>3</v>
      </c>
      <c r="AC36" s="48">
        <v>3</v>
      </c>
    </row>
    <row r="37" spans="1:29" ht="15" customHeight="1">
      <c r="A37" s="25" t="s">
        <v>63</v>
      </c>
      <c r="B37" s="8">
        <v>1</v>
      </c>
      <c r="C37" s="1">
        <v>3</v>
      </c>
      <c r="D37" s="1">
        <v>3</v>
      </c>
      <c r="E37" s="1">
        <v>1</v>
      </c>
      <c r="F37" s="1">
        <v>3</v>
      </c>
      <c r="G37" s="8">
        <v>1</v>
      </c>
      <c r="H37" s="1">
        <v>3</v>
      </c>
      <c r="I37" s="1">
        <v>3</v>
      </c>
      <c r="J37" s="1">
        <v>1</v>
      </c>
      <c r="K37" s="1">
        <v>3</v>
      </c>
      <c r="L37" s="8">
        <v>1</v>
      </c>
      <c r="M37" s="1">
        <v>3</v>
      </c>
      <c r="N37" s="9">
        <v>3</v>
      </c>
      <c r="O37" s="9">
        <v>3</v>
      </c>
      <c r="P37" s="9">
        <v>4</v>
      </c>
      <c r="Q37" s="1">
        <v>3</v>
      </c>
      <c r="R37" s="1">
        <v>3</v>
      </c>
      <c r="S37" s="1">
        <v>1</v>
      </c>
      <c r="T37" s="1">
        <v>3</v>
      </c>
      <c r="U37" s="8">
        <v>1</v>
      </c>
      <c r="V37" s="1">
        <v>3</v>
      </c>
      <c r="W37" s="1">
        <v>3</v>
      </c>
      <c r="X37" s="1">
        <v>1</v>
      </c>
      <c r="Y37" s="1">
        <v>3</v>
      </c>
      <c r="Z37" s="1">
        <v>3</v>
      </c>
      <c r="AA37" s="8">
        <v>1</v>
      </c>
      <c r="AB37" s="1">
        <v>3</v>
      </c>
      <c r="AC37" s="48">
        <v>3</v>
      </c>
    </row>
    <row r="38" spans="1:29" ht="15" customHeight="1">
      <c r="A38" s="14"/>
      <c r="B38" s="9"/>
      <c r="C38" s="1"/>
      <c r="D38" s="1"/>
      <c r="E38" s="1"/>
      <c r="F38" s="1"/>
      <c r="G38" s="9"/>
      <c r="H38" s="1"/>
      <c r="I38" s="1"/>
      <c r="J38" s="1"/>
      <c r="K38" s="1"/>
      <c r="L38" s="9"/>
      <c r="M38" s="1"/>
      <c r="N38" s="9"/>
      <c r="O38" s="9"/>
      <c r="P38" s="9"/>
      <c r="Q38" s="1"/>
      <c r="R38" s="1"/>
      <c r="S38" s="1"/>
      <c r="T38" s="1"/>
      <c r="U38" s="9"/>
      <c r="V38" s="1"/>
      <c r="W38" s="1"/>
      <c r="X38" s="1"/>
      <c r="Y38" s="1"/>
      <c r="Z38" s="1"/>
      <c r="AA38" s="9"/>
      <c r="AB38" s="1"/>
      <c r="AC38" s="48"/>
    </row>
    <row r="39" spans="1:29" ht="15" customHeight="1">
      <c r="A39" s="52"/>
      <c r="B39" s="7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48"/>
    </row>
    <row r="40" spans="1:29" ht="15" thickBot="1">
      <c r="A40" s="53" t="s">
        <v>100</v>
      </c>
      <c r="B40" s="54">
        <f>AVERAGE(B26,B17,B7,B34,)</f>
        <v>2.1166666666666663</v>
      </c>
      <c r="C40" s="54">
        <f t="shared" ref="C40:AC40" si="4">AVERAGE(C26,C17,C7,C34)</f>
        <v>2.9791666666666665</v>
      </c>
      <c r="D40" s="54">
        <f t="shared" si="4"/>
        <v>3</v>
      </c>
      <c r="E40" s="54">
        <f t="shared" si="4"/>
        <v>2.0833333333333335</v>
      </c>
      <c r="F40" s="54">
        <f t="shared" si="4"/>
        <v>3.395833333333333</v>
      </c>
      <c r="G40" s="54">
        <f t="shared" si="4"/>
        <v>2.8125</v>
      </c>
      <c r="H40" s="54">
        <f t="shared" si="4"/>
        <v>2.8958333333333335</v>
      </c>
      <c r="I40" s="54">
        <f t="shared" si="4"/>
        <v>3.020833333333333</v>
      </c>
      <c r="J40" s="54">
        <f t="shared" si="4"/>
        <v>2.1041666666666665</v>
      </c>
      <c r="K40" s="54">
        <f t="shared" si="4"/>
        <v>3.208333333333333</v>
      </c>
      <c r="L40" s="54">
        <f t="shared" si="4"/>
        <v>2.5833333333333335</v>
      </c>
      <c r="M40" s="54">
        <f t="shared" si="4"/>
        <v>2.9583333333333335</v>
      </c>
      <c r="N40" s="54">
        <f t="shared" si="4"/>
        <v>2.8124999999999996</v>
      </c>
      <c r="O40" s="54">
        <f t="shared" si="4"/>
        <v>2.8958333333333335</v>
      </c>
      <c r="P40" s="54">
        <f t="shared" si="4"/>
        <v>3.0416666666666665</v>
      </c>
      <c r="Q40" s="54">
        <f t="shared" si="4"/>
        <v>3.0416666666666665</v>
      </c>
      <c r="R40" s="54">
        <f t="shared" si="4"/>
        <v>2.7291666666666665</v>
      </c>
      <c r="S40" s="54">
        <f t="shared" si="4"/>
        <v>1.4583333333333333</v>
      </c>
      <c r="T40" s="54">
        <f t="shared" si="4"/>
        <v>3.1874999999999996</v>
      </c>
      <c r="U40" s="54">
        <f t="shared" si="4"/>
        <v>2.708333333333333</v>
      </c>
      <c r="V40" s="54">
        <f t="shared" si="4"/>
        <v>2.9583333333333335</v>
      </c>
      <c r="W40" s="54">
        <f t="shared" si="4"/>
        <v>2.958333333333333</v>
      </c>
      <c r="X40" s="54">
        <f t="shared" si="4"/>
        <v>1.9583333333333335</v>
      </c>
      <c r="Y40" s="54">
        <f t="shared" si="4"/>
        <v>3.5</v>
      </c>
      <c r="Z40" s="54">
        <f t="shared" si="4"/>
        <v>3.4791666666666665</v>
      </c>
      <c r="AA40" s="54">
        <f t="shared" si="4"/>
        <v>2.583333333333333</v>
      </c>
      <c r="AB40" s="54">
        <f t="shared" si="4"/>
        <v>2.395833333333333</v>
      </c>
      <c r="AC40" s="55">
        <f t="shared" si="4"/>
        <v>2.708333333333333</v>
      </c>
    </row>
  </sheetData>
  <conditionalFormatting sqref="B8:AC16 B27:AC33 B35:AC39 B18:AC25">
    <cfRule type="dataBar" priority="1">
      <dataBar>
        <cfvo type="num" val="0"/>
        <cfvo type="num" val="4"/>
        <color theme="6" tint="-0.499984740745262"/>
      </dataBar>
    </cfRule>
  </conditionalFormatting>
  <dataValidations count="1">
    <dataValidation type="list" allowBlank="1" showInputMessage="1" showErrorMessage="1" sqref="B3:AC6 B27:AC33 B8:AC16 B35:AC39 B18:AC25">
      <formula1>"0,1,2,3,4"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C40"/>
  <sheetViews>
    <sheetView workbookViewId="0">
      <selection activeCell="A2" sqref="A2"/>
    </sheetView>
  </sheetViews>
  <sheetFormatPr baseColWidth="10" defaultColWidth="11.5546875" defaultRowHeight="14.4"/>
  <cols>
    <col min="1" max="1" width="44.77734375" customWidth="1"/>
    <col min="2" max="2" width="10.21875" customWidth="1"/>
    <col min="3" max="29" width="4.88671875" customWidth="1"/>
  </cols>
  <sheetData>
    <row r="1" spans="1:29" ht="15" thickBot="1"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ht="97.2" customHeight="1">
      <c r="A2" s="44" t="s">
        <v>137</v>
      </c>
      <c r="B2" s="45" t="s">
        <v>116</v>
      </c>
      <c r="C2" s="45" t="s">
        <v>72</v>
      </c>
      <c r="D2" s="45" t="s">
        <v>73</v>
      </c>
      <c r="E2" s="45" t="s">
        <v>74</v>
      </c>
      <c r="F2" s="45" t="s">
        <v>75</v>
      </c>
      <c r="G2" s="45" t="s">
        <v>76</v>
      </c>
      <c r="H2" s="45" t="s">
        <v>77</v>
      </c>
      <c r="I2" s="45" t="s">
        <v>78</v>
      </c>
      <c r="J2" s="45" t="s">
        <v>79</v>
      </c>
      <c r="K2" s="45" t="s">
        <v>80</v>
      </c>
      <c r="L2" s="45" t="s">
        <v>81</v>
      </c>
      <c r="M2" s="45" t="s">
        <v>82</v>
      </c>
      <c r="N2" s="45" t="s">
        <v>83</v>
      </c>
      <c r="O2" s="45" t="s">
        <v>84</v>
      </c>
      <c r="P2" s="45" t="s">
        <v>85</v>
      </c>
      <c r="Q2" s="45" t="s">
        <v>86</v>
      </c>
      <c r="R2" s="45" t="s">
        <v>87</v>
      </c>
      <c r="S2" s="45" t="s">
        <v>88</v>
      </c>
      <c r="T2" s="45" t="s">
        <v>89</v>
      </c>
      <c r="U2" s="45" t="s">
        <v>90</v>
      </c>
      <c r="V2" s="45" t="s">
        <v>91</v>
      </c>
      <c r="W2" s="45" t="s">
        <v>92</v>
      </c>
      <c r="X2" s="45" t="s">
        <v>93</v>
      </c>
      <c r="Y2" s="45" t="s">
        <v>94</v>
      </c>
      <c r="Z2" s="45" t="s">
        <v>95</v>
      </c>
      <c r="AA2" s="45" t="s">
        <v>96</v>
      </c>
      <c r="AB2" s="45"/>
      <c r="AC2" s="46" t="s">
        <v>97</v>
      </c>
    </row>
    <row r="3" spans="1:29">
      <c r="A3" s="4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8"/>
    </row>
    <row r="4" spans="1:29">
      <c r="A4" s="4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48"/>
    </row>
    <row r="5" spans="1:29">
      <c r="A5" s="4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8"/>
    </row>
    <row r="6" spans="1:29">
      <c r="A6" s="4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48"/>
    </row>
    <row r="7" spans="1:29" ht="15.6" customHeight="1">
      <c r="A7" s="57" t="s">
        <v>69</v>
      </c>
      <c r="B7" s="39">
        <f>AVERAGE(B8:B16)</f>
        <v>2.5</v>
      </c>
      <c r="C7" s="39">
        <f>AVERAGE(C8:C16)</f>
        <v>3</v>
      </c>
      <c r="D7" s="39">
        <f t="shared" ref="D7:AC7" si="0">AVERAGE(D8:D16)</f>
        <v>2.75</v>
      </c>
      <c r="E7" s="39">
        <f t="shared" si="0"/>
        <v>1.5</v>
      </c>
      <c r="F7" s="39">
        <f t="shared" si="0"/>
        <v>3.75</v>
      </c>
      <c r="G7" s="39">
        <f t="shared" si="0"/>
        <v>2.5</v>
      </c>
      <c r="H7" s="39">
        <f t="shared" si="0"/>
        <v>3</v>
      </c>
      <c r="I7" s="39">
        <f t="shared" si="0"/>
        <v>2.75</v>
      </c>
      <c r="J7" s="39">
        <f t="shared" si="0"/>
        <v>1.5</v>
      </c>
      <c r="K7" s="39">
        <f t="shared" si="0"/>
        <v>3.75</v>
      </c>
      <c r="L7" s="39">
        <f t="shared" si="0"/>
        <v>2.5</v>
      </c>
      <c r="M7" s="39">
        <f t="shared" si="0"/>
        <v>3</v>
      </c>
      <c r="N7" s="39">
        <f t="shared" si="0"/>
        <v>2.75</v>
      </c>
      <c r="O7" s="39">
        <f t="shared" si="0"/>
        <v>3</v>
      </c>
      <c r="P7" s="39">
        <f t="shared" si="0"/>
        <v>3</v>
      </c>
      <c r="Q7" s="39">
        <f t="shared" si="0"/>
        <v>3</v>
      </c>
      <c r="R7" s="39">
        <f t="shared" si="0"/>
        <v>2.75</v>
      </c>
      <c r="S7" s="39">
        <f t="shared" si="0"/>
        <v>1.5</v>
      </c>
      <c r="T7" s="39">
        <f t="shared" si="0"/>
        <v>3.75</v>
      </c>
      <c r="U7" s="39">
        <f t="shared" si="0"/>
        <v>2.5</v>
      </c>
      <c r="V7" s="39">
        <f t="shared" si="0"/>
        <v>3</v>
      </c>
      <c r="W7" s="39">
        <f t="shared" si="0"/>
        <v>2.75</v>
      </c>
      <c r="X7" s="39">
        <f t="shared" si="0"/>
        <v>1.5</v>
      </c>
      <c r="Y7" s="39">
        <f t="shared" si="0"/>
        <v>3.75</v>
      </c>
      <c r="Z7" s="39">
        <f t="shared" si="0"/>
        <v>3.75</v>
      </c>
      <c r="AA7" s="39">
        <f t="shared" si="0"/>
        <v>2.5</v>
      </c>
      <c r="AB7" s="39">
        <f t="shared" si="0"/>
        <v>3</v>
      </c>
      <c r="AC7" s="49">
        <f t="shared" si="0"/>
        <v>2.75</v>
      </c>
    </row>
    <row r="8" spans="1:29" ht="15" customHeight="1">
      <c r="A8" s="26" t="s">
        <v>105</v>
      </c>
      <c r="B8" s="8">
        <v>2</v>
      </c>
      <c r="C8" s="1">
        <v>3</v>
      </c>
      <c r="D8" s="1">
        <v>2</v>
      </c>
      <c r="E8" s="1">
        <v>2</v>
      </c>
      <c r="F8" s="1">
        <v>4</v>
      </c>
      <c r="G8" s="8">
        <v>2</v>
      </c>
      <c r="H8" s="1">
        <v>3</v>
      </c>
      <c r="I8" s="1">
        <v>2</v>
      </c>
      <c r="J8" s="1">
        <v>2</v>
      </c>
      <c r="K8" s="1">
        <v>4</v>
      </c>
      <c r="L8" s="8">
        <v>2</v>
      </c>
      <c r="M8" s="1">
        <v>3</v>
      </c>
      <c r="N8" s="9">
        <v>3</v>
      </c>
      <c r="O8" s="9">
        <v>3</v>
      </c>
      <c r="P8" s="9">
        <v>3</v>
      </c>
      <c r="Q8" s="1">
        <v>3</v>
      </c>
      <c r="R8" s="1">
        <v>2</v>
      </c>
      <c r="S8" s="1">
        <v>2</v>
      </c>
      <c r="T8" s="1">
        <v>4</v>
      </c>
      <c r="U8" s="8">
        <v>2</v>
      </c>
      <c r="V8" s="1">
        <v>3</v>
      </c>
      <c r="W8" s="1">
        <v>2</v>
      </c>
      <c r="X8" s="1">
        <v>2</v>
      </c>
      <c r="Y8" s="1">
        <v>4</v>
      </c>
      <c r="Z8" s="1">
        <v>4</v>
      </c>
      <c r="AA8" s="8">
        <v>2</v>
      </c>
      <c r="AB8" s="1">
        <v>3</v>
      </c>
      <c r="AC8" s="48">
        <v>2</v>
      </c>
    </row>
    <row r="9" spans="1:29" ht="15" customHeight="1">
      <c r="A9" s="26" t="s">
        <v>106</v>
      </c>
      <c r="B9" s="8">
        <v>3</v>
      </c>
      <c r="C9" s="1">
        <v>3</v>
      </c>
      <c r="D9" s="1">
        <v>3</v>
      </c>
      <c r="E9" s="1">
        <v>1</v>
      </c>
      <c r="F9" s="1">
        <v>4</v>
      </c>
      <c r="G9" s="8">
        <v>3</v>
      </c>
      <c r="H9" s="1">
        <v>3</v>
      </c>
      <c r="I9" s="1">
        <v>3</v>
      </c>
      <c r="J9" s="1">
        <v>1</v>
      </c>
      <c r="K9" s="1">
        <v>4</v>
      </c>
      <c r="L9" s="8">
        <v>3</v>
      </c>
      <c r="M9" s="1">
        <v>3</v>
      </c>
      <c r="N9" s="9">
        <v>3</v>
      </c>
      <c r="O9" s="9">
        <v>3</v>
      </c>
      <c r="P9" s="9">
        <v>2</v>
      </c>
      <c r="Q9" s="1">
        <v>3</v>
      </c>
      <c r="R9" s="1">
        <v>3</v>
      </c>
      <c r="S9" s="1">
        <v>1</v>
      </c>
      <c r="T9" s="1">
        <v>4</v>
      </c>
      <c r="U9" s="8">
        <v>3</v>
      </c>
      <c r="V9" s="1">
        <v>3</v>
      </c>
      <c r="W9" s="1">
        <v>3</v>
      </c>
      <c r="X9" s="1">
        <v>1</v>
      </c>
      <c r="Y9" s="1">
        <v>4</v>
      </c>
      <c r="Z9" s="1">
        <v>4</v>
      </c>
      <c r="AA9" s="8">
        <v>3</v>
      </c>
      <c r="AB9" s="1">
        <v>3</v>
      </c>
      <c r="AC9" s="48">
        <v>3</v>
      </c>
    </row>
    <row r="10" spans="1:29" ht="15" customHeight="1">
      <c r="A10" s="26" t="s">
        <v>107</v>
      </c>
      <c r="B10" s="8">
        <v>4</v>
      </c>
      <c r="C10" s="1">
        <v>3</v>
      </c>
      <c r="D10" s="1">
        <v>3</v>
      </c>
      <c r="E10" s="1">
        <v>2</v>
      </c>
      <c r="F10" s="1">
        <v>4</v>
      </c>
      <c r="G10" s="8">
        <v>4</v>
      </c>
      <c r="H10" s="1">
        <v>3</v>
      </c>
      <c r="I10" s="1">
        <v>3</v>
      </c>
      <c r="J10" s="1">
        <v>2</v>
      </c>
      <c r="K10" s="1">
        <v>4</v>
      </c>
      <c r="L10" s="8">
        <v>4</v>
      </c>
      <c r="M10" s="1">
        <v>3</v>
      </c>
      <c r="N10" s="9">
        <v>2</v>
      </c>
      <c r="O10" s="9">
        <v>3</v>
      </c>
      <c r="P10" s="9">
        <v>3</v>
      </c>
      <c r="Q10" s="1">
        <v>3</v>
      </c>
      <c r="R10" s="1">
        <v>3</v>
      </c>
      <c r="S10" s="1">
        <v>2</v>
      </c>
      <c r="T10" s="1">
        <v>4</v>
      </c>
      <c r="U10" s="8">
        <v>4</v>
      </c>
      <c r="V10" s="1">
        <v>3</v>
      </c>
      <c r="W10" s="1">
        <v>3</v>
      </c>
      <c r="X10" s="1">
        <v>2</v>
      </c>
      <c r="Y10" s="1">
        <v>4</v>
      </c>
      <c r="Z10" s="1">
        <v>4</v>
      </c>
      <c r="AA10" s="8">
        <v>4</v>
      </c>
      <c r="AB10" s="1">
        <v>3</v>
      </c>
      <c r="AC10" s="48">
        <v>3</v>
      </c>
    </row>
    <row r="11" spans="1:29" ht="15" customHeight="1">
      <c r="A11" s="29" t="s">
        <v>108</v>
      </c>
      <c r="B11" s="8">
        <v>1</v>
      </c>
      <c r="C11" s="1">
        <v>3</v>
      </c>
      <c r="D11" s="1">
        <v>3</v>
      </c>
      <c r="E11" s="1">
        <v>1</v>
      </c>
      <c r="F11" s="1">
        <v>3</v>
      </c>
      <c r="G11" s="8">
        <v>1</v>
      </c>
      <c r="H11" s="1">
        <v>3</v>
      </c>
      <c r="I11" s="1">
        <v>3</v>
      </c>
      <c r="J11" s="1">
        <v>1</v>
      </c>
      <c r="K11" s="1">
        <v>3</v>
      </c>
      <c r="L11" s="8">
        <v>1</v>
      </c>
      <c r="M11" s="1">
        <v>3</v>
      </c>
      <c r="N11" s="9">
        <v>3</v>
      </c>
      <c r="O11" s="9">
        <v>3</v>
      </c>
      <c r="P11" s="9">
        <v>4</v>
      </c>
      <c r="Q11" s="1">
        <v>3</v>
      </c>
      <c r="R11" s="1">
        <v>3</v>
      </c>
      <c r="S11" s="1">
        <v>1</v>
      </c>
      <c r="T11" s="1">
        <v>3</v>
      </c>
      <c r="U11" s="8">
        <v>1</v>
      </c>
      <c r="V11" s="1">
        <v>3</v>
      </c>
      <c r="W11" s="1">
        <v>3</v>
      </c>
      <c r="X11" s="1">
        <v>1</v>
      </c>
      <c r="Y11" s="1">
        <v>3</v>
      </c>
      <c r="Z11" s="1">
        <v>3</v>
      </c>
      <c r="AA11" s="8">
        <v>1</v>
      </c>
      <c r="AB11" s="1">
        <v>3</v>
      </c>
      <c r="AC11" s="48">
        <v>3</v>
      </c>
    </row>
    <row r="12" spans="1:29" ht="15" customHeight="1">
      <c r="A12" s="35"/>
      <c r="B12" s="9"/>
      <c r="C12" s="1"/>
      <c r="D12" s="1"/>
      <c r="E12" s="1"/>
      <c r="F12" s="1"/>
      <c r="G12" s="9"/>
      <c r="H12" s="1"/>
      <c r="I12" s="1"/>
      <c r="J12" s="1"/>
      <c r="K12" s="1"/>
      <c r="L12" s="9"/>
      <c r="M12" s="1"/>
      <c r="N12" s="9"/>
      <c r="O12" s="9"/>
      <c r="P12" s="9"/>
      <c r="Q12" s="1"/>
      <c r="R12" s="1"/>
      <c r="S12" s="1"/>
      <c r="T12" s="1"/>
      <c r="U12" s="9"/>
      <c r="V12" s="1"/>
      <c r="W12" s="1"/>
      <c r="X12" s="1"/>
      <c r="Y12" s="1"/>
      <c r="Z12" s="1"/>
      <c r="AA12" s="9"/>
      <c r="AB12" s="1"/>
      <c r="AC12" s="48"/>
    </row>
    <row r="13" spans="1:29" ht="15" customHeight="1">
      <c r="A13" s="34"/>
      <c r="B13" s="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48"/>
    </row>
    <row r="14" spans="1:29" ht="15" customHeight="1">
      <c r="A14" s="34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48"/>
    </row>
    <row r="15" spans="1:29" ht="15" customHeight="1">
      <c r="A15" s="34"/>
      <c r="B15" s="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8"/>
    </row>
    <row r="16" spans="1:29" ht="15" customHeight="1">
      <c r="A16" s="34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8"/>
    </row>
    <row r="17" spans="1:29" ht="15" customHeight="1">
      <c r="A17" s="57" t="s">
        <v>70</v>
      </c>
      <c r="B17" s="40">
        <f>AVERAGE(B18:B25)</f>
        <v>2.5</v>
      </c>
      <c r="C17" s="40">
        <f t="shared" ref="C17:AC17" si="1">AVERAGE(B18:B25)</f>
        <v>2.5</v>
      </c>
      <c r="D17" s="40">
        <f t="shared" si="1"/>
        <v>3</v>
      </c>
      <c r="E17" s="40">
        <f t="shared" si="1"/>
        <v>2.75</v>
      </c>
      <c r="F17" s="40">
        <f t="shared" si="1"/>
        <v>2.5</v>
      </c>
      <c r="G17" s="40">
        <f t="shared" si="1"/>
        <v>3</v>
      </c>
      <c r="H17" s="40">
        <f t="shared" si="1"/>
        <v>2</v>
      </c>
      <c r="I17" s="40">
        <f t="shared" si="1"/>
        <v>3</v>
      </c>
      <c r="J17" s="40">
        <f t="shared" si="1"/>
        <v>3</v>
      </c>
      <c r="K17" s="40">
        <f t="shared" si="1"/>
        <v>2.75</v>
      </c>
      <c r="L17" s="40">
        <f t="shared" si="1"/>
        <v>1.5</v>
      </c>
      <c r="M17" s="40">
        <f t="shared" si="1"/>
        <v>2.5</v>
      </c>
      <c r="N17" s="40">
        <f t="shared" si="1"/>
        <v>3</v>
      </c>
      <c r="O17" s="40">
        <f t="shared" si="1"/>
        <v>2</v>
      </c>
      <c r="P17" s="40">
        <f t="shared" si="1"/>
        <v>3</v>
      </c>
      <c r="Q17" s="40">
        <f t="shared" si="1"/>
        <v>3</v>
      </c>
      <c r="R17" s="40">
        <f t="shared" si="1"/>
        <v>2.75</v>
      </c>
      <c r="S17" s="40">
        <f t="shared" si="1"/>
        <v>1.5</v>
      </c>
      <c r="T17" s="40">
        <f t="shared" si="1"/>
        <v>2</v>
      </c>
      <c r="U17" s="40">
        <f t="shared" si="1"/>
        <v>1.75</v>
      </c>
      <c r="V17" s="40">
        <f t="shared" si="1"/>
        <v>2.5</v>
      </c>
      <c r="W17" s="40">
        <f t="shared" si="1"/>
        <v>3</v>
      </c>
      <c r="X17" s="40">
        <f t="shared" si="1"/>
        <v>2</v>
      </c>
      <c r="Y17" s="40">
        <f t="shared" si="1"/>
        <v>3</v>
      </c>
      <c r="Z17" s="40">
        <f t="shared" si="1"/>
        <v>3</v>
      </c>
      <c r="AA17" s="40">
        <f t="shared" si="1"/>
        <v>2.75</v>
      </c>
      <c r="AB17" s="40">
        <f t="shared" si="1"/>
        <v>1.5</v>
      </c>
      <c r="AC17" s="50">
        <f t="shared" si="1"/>
        <v>2</v>
      </c>
    </row>
    <row r="18" spans="1:29" ht="15" customHeight="1">
      <c r="A18" s="26" t="s">
        <v>109</v>
      </c>
      <c r="B18" s="8">
        <v>2</v>
      </c>
      <c r="C18" s="1">
        <v>3</v>
      </c>
      <c r="D18" s="1">
        <v>2</v>
      </c>
      <c r="E18" s="1">
        <v>3</v>
      </c>
      <c r="F18" s="9">
        <v>3</v>
      </c>
      <c r="G18" s="9">
        <v>3</v>
      </c>
      <c r="H18" s="9">
        <v>3</v>
      </c>
      <c r="I18" s="1">
        <v>3</v>
      </c>
      <c r="J18" s="1">
        <v>2</v>
      </c>
      <c r="K18" s="1">
        <v>2</v>
      </c>
      <c r="L18" s="1">
        <v>3</v>
      </c>
      <c r="M18" s="9">
        <v>3</v>
      </c>
      <c r="N18" s="9">
        <v>3</v>
      </c>
      <c r="O18" s="9">
        <v>3</v>
      </c>
      <c r="P18" s="1">
        <v>3</v>
      </c>
      <c r="Q18" s="1">
        <v>2</v>
      </c>
      <c r="R18" s="1">
        <v>2</v>
      </c>
      <c r="S18" s="1">
        <v>2</v>
      </c>
      <c r="T18" s="1">
        <v>2</v>
      </c>
      <c r="U18" s="1">
        <v>3</v>
      </c>
      <c r="V18" s="9">
        <v>3</v>
      </c>
      <c r="W18" s="9">
        <v>3</v>
      </c>
      <c r="X18" s="9">
        <v>3</v>
      </c>
      <c r="Y18" s="1">
        <v>3</v>
      </c>
      <c r="Z18" s="1">
        <v>2</v>
      </c>
      <c r="AA18" s="1">
        <v>2</v>
      </c>
      <c r="AB18" s="1">
        <v>2</v>
      </c>
      <c r="AC18" s="48">
        <v>1</v>
      </c>
    </row>
    <row r="19" spans="1:29" ht="15" customHeight="1">
      <c r="A19" s="26" t="s">
        <v>110</v>
      </c>
      <c r="B19" s="8">
        <v>3</v>
      </c>
      <c r="C19" s="1">
        <v>3</v>
      </c>
      <c r="D19" s="1">
        <v>3</v>
      </c>
      <c r="E19" s="1">
        <v>1</v>
      </c>
      <c r="F19" s="9">
        <v>3</v>
      </c>
      <c r="G19" s="9">
        <v>1</v>
      </c>
      <c r="H19" s="9">
        <v>2</v>
      </c>
      <c r="I19" s="1">
        <v>3</v>
      </c>
      <c r="J19" s="1">
        <v>3</v>
      </c>
      <c r="K19" s="1">
        <v>1</v>
      </c>
      <c r="L19" s="1">
        <v>1</v>
      </c>
      <c r="M19" s="9">
        <v>3</v>
      </c>
      <c r="N19" s="9">
        <v>1</v>
      </c>
      <c r="O19" s="9">
        <v>2</v>
      </c>
      <c r="P19" s="1">
        <v>3</v>
      </c>
      <c r="Q19" s="1">
        <v>3</v>
      </c>
      <c r="R19" s="1">
        <v>1</v>
      </c>
      <c r="S19" s="1">
        <v>2</v>
      </c>
      <c r="T19" s="1">
        <v>1</v>
      </c>
      <c r="U19" s="1">
        <v>1</v>
      </c>
      <c r="V19" s="9">
        <v>3</v>
      </c>
      <c r="W19" s="9">
        <v>1</v>
      </c>
      <c r="X19" s="9">
        <v>2</v>
      </c>
      <c r="Y19" s="1">
        <v>3</v>
      </c>
      <c r="Z19" s="1">
        <v>3</v>
      </c>
      <c r="AA19" s="1">
        <v>1</v>
      </c>
      <c r="AB19" s="1">
        <v>2</v>
      </c>
      <c r="AC19" s="48">
        <v>2</v>
      </c>
    </row>
    <row r="20" spans="1:29" ht="15" customHeight="1">
      <c r="A20" s="26" t="s">
        <v>111</v>
      </c>
      <c r="B20" s="8">
        <v>4</v>
      </c>
      <c r="C20" s="1">
        <v>3</v>
      </c>
      <c r="D20" s="1">
        <v>3</v>
      </c>
      <c r="E20" s="1">
        <v>3</v>
      </c>
      <c r="F20" s="9">
        <v>3</v>
      </c>
      <c r="G20" s="9">
        <v>1</v>
      </c>
      <c r="H20" s="9">
        <v>3</v>
      </c>
      <c r="I20" s="1">
        <v>3</v>
      </c>
      <c r="J20" s="1">
        <v>3</v>
      </c>
      <c r="K20" s="1">
        <v>2</v>
      </c>
      <c r="L20" s="1">
        <v>3</v>
      </c>
      <c r="M20" s="9">
        <v>3</v>
      </c>
      <c r="N20" s="9">
        <v>1</v>
      </c>
      <c r="O20" s="9">
        <v>3</v>
      </c>
      <c r="P20" s="1">
        <v>3</v>
      </c>
      <c r="Q20" s="1">
        <v>3</v>
      </c>
      <c r="R20" s="1">
        <v>2</v>
      </c>
      <c r="S20" s="1">
        <v>4</v>
      </c>
      <c r="T20" s="1">
        <v>2</v>
      </c>
      <c r="U20" s="1">
        <v>3</v>
      </c>
      <c r="V20" s="9">
        <v>3</v>
      </c>
      <c r="W20" s="9">
        <v>1</v>
      </c>
      <c r="X20" s="9">
        <v>3</v>
      </c>
      <c r="Y20" s="1">
        <v>3</v>
      </c>
      <c r="Z20" s="1">
        <v>3</v>
      </c>
      <c r="AA20" s="1">
        <v>2</v>
      </c>
      <c r="AB20" s="1">
        <v>4</v>
      </c>
      <c r="AC20" s="48">
        <v>3</v>
      </c>
    </row>
    <row r="21" spans="1:29" ht="15" customHeight="1">
      <c r="A21" s="26" t="s">
        <v>108</v>
      </c>
      <c r="B21" s="8">
        <v>1</v>
      </c>
      <c r="C21" s="1">
        <v>3</v>
      </c>
      <c r="D21" s="1">
        <v>3</v>
      </c>
      <c r="E21" s="1">
        <v>3</v>
      </c>
      <c r="F21" s="9">
        <v>3</v>
      </c>
      <c r="G21" s="9">
        <v>3</v>
      </c>
      <c r="H21" s="9">
        <v>4</v>
      </c>
      <c r="I21" s="1">
        <v>3</v>
      </c>
      <c r="J21" s="1">
        <v>3</v>
      </c>
      <c r="K21" s="1">
        <v>1</v>
      </c>
      <c r="L21" s="1">
        <v>3</v>
      </c>
      <c r="M21" s="9">
        <v>3</v>
      </c>
      <c r="N21" s="9">
        <v>3</v>
      </c>
      <c r="O21" s="9">
        <v>4</v>
      </c>
      <c r="P21" s="1">
        <v>3</v>
      </c>
      <c r="Q21" s="1">
        <v>3</v>
      </c>
      <c r="R21" s="1">
        <v>1</v>
      </c>
      <c r="S21" s="1">
        <v>0</v>
      </c>
      <c r="T21" s="1">
        <v>2</v>
      </c>
      <c r="U21" s="1">
        <v>3</v>
      </c>
      <c r="V21" s="9">
        <v>3</v>
      </c>
      <c r="W21" s="9">
        <v>3</v>
      </c>
      <c r="X21" s="9">
        <v>4</v>
      </c>
      <c r="Y21" s="1">
        <v>3</v>
      </c>
      <c r="Z21" s="1">
        <v>3</v>
      </c>
      <c r="AA21" s="1">
        <v>1</v>
      </c>
      <c r="AB21" s="1">
        <v>0</v>
      </c>
      <c r="AC21" s="48">
        <v>4</v>
      </c>
    </row>
    <row r="22" spans="1:29" ht="15" customHeight="1">
      <c r="A22" s="34"/>
      <c r="B22" s="9"/>
      <c r="C22" s="1"/>
      <c r="D22" s="1"/>
      <c r="E22" s="1"/>
      <c r="F22" s="9"/>
      <c r="G22" s="9"/>
      <c r="H22" s="9"/>
      <c r="I22" s="1"/>
      <c r="J22" s="1"/>
      <c r="K22" s="1"/>
      <c r="L22" s="1"/>
      <c r="M22" s="9"/>
      <c r="N22" s="9"/>
      <c r="O22" s="9"/>
      <c r="P22" s="1"/>
      <c r="Q22" s="1"/>
      <c r="R22" s="1"/>
      <c r="S22" s="1"/>
      <c r="T22" s="1"/>
      <c r="U22" s="1"/>
      <c r="V22" s="9"/>
      <c r="W22" s="9"/>
      <c r="X22" s="9"/>
      <c r="Y22" s="1"/>
      <c r="Z22" s="1"/>
      <c r="AA22" s="1"/>
      <c r="AB22" s="1"/>
      <c r="AC22" s="48"/>
    </row>
    <row r="23" spans="1:29" ht="15" customHeight="1">
      <c r="A23" s="34"/>
      <c r="B23" s="8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8"/>
    </row>
    <row r="24" spans="1:29" ht="15" customHeight="1">
      <c r="A24" s="34"/>
      <c r="B24" s="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8"/>
    </row>
    <row r="25" spans="1:29" ht="15" customHeight="1">
      <c r="A25" s="34"/>
      <c r="B25" s="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48"/>
    </row>
    <row r="26" spans="1:29" ht="15" customHeight="1">
      <c r="A26" s="58" t="s">
        <v>71</v>
      </c>
      <c r="B26" s="41">
        <f>AVERAGE(B27:B33)</f>
        <v>2.6666666666666665</v>
      </c>
      <c r="C26" s="41">
        <f t="shared" ref="C26:AC26" si="2">AVERAGE(C27:C33)</f>
        <v>3.3333333333333335</v>
      </c>
      <c r="D26" s="41">
        <f t="shared" si="2"/>
        <v>3</v>
      </c>
      <c r="E26" s="41">
        <f t="shared" si="2"/>
        <v>3</v>
      </c>
      <c r="F26" s="41">
        <f t="shared" si="2"/>
        <v>3.3333333333333335</v>
      </c>
      <c r="G26" s="41">
        <f t="shared" si="2"/>
        <v>3.3333333333333335</v>
      </c>
      <c r="H26" s="41">
        <f t="shared" si="2"/>
        <v>3.3333333333333335</v>
      </c>
      <c r="I26" s="41">
        <f t="shared" si="2"/>
        <v>3.3333333333333335</v>
      </c>
      <c r="J26" s="41">
        <f t="shared" si="2"/>
        <v>2.6666666666666665</v>
      </c>
      <c r="K26" s="41">
        <f t="shared" si="2"/>
        <v>2.3333333333333335</v>
      </c>
      <c r="L26" s="41">
        <f t="shared" si="2"/>
        <v>3.6666666666666665</v>
      </c>
      <c r="M26" s="41">
        <f t="shared" si="2"/>
        <v>3</v>
      </c>
      <c r="N26" s="41">
        <f t="shared" si="2"/>
        <v>2.6666666666666665</v>
      </c>
      <c r="O26" s="41">
        <f t="shared" si="2"/>
        <v>3.3333333333333335</v>
      </c>
      <c r="P26" s="41">
        <f t="shared" si="2"/>
        <v>3.3333333333333335</v>
      </c>
      <c r="Q26" s="41">
        <f t="shared" si="2"/>
        <v>3</v>
      </c>
      <c r="R26" s="41">
        <f t="shared" si="2"/>
        <v>2</v>
      </c>
      <c r="S26" s="41">
        <f t="shared" si="2"/>
        <v>1</v>
      </c>
      <c r="T26" s="41">
        <f t="shared" si="2"/>
        <v>3.3333333333333335</v>
      </c>
      <c r="U26" s="41">
        <f t="shared" si="2"/>
        <v>3.6666666666666665</v>
      </c>
      <c r="V26" s="41">
        <f t="shared" si="2"/>
        <v>3</v>
      </c>
      <c r="W26" s="41">
        <f t="shared" si="2"/>
        <v>3</v>
      </c>
      <c r="X26" s="41">
        <f t="shared" si="2"/>
        <v>3</v>
      </c>
      <c r="Y26" s="41">
        <f t="shared" si="2"/>
        <v>3.6666666666666665</v>
      </c>
      <c r="Z26" s="41">
        <f t="shared" si="2"/>
        <v>3.3333333333333335</v>
      </c>
      <c r="AA26" s="41">
        <f t="shared" si="2"/>
        <v>2.3333333333333335</v>
      </c>
      <c r="AB26" s="41">
        <f t="shared" si="2"/>
        <v>1.3333333333333333</v>
      </c>
      <c r="AC26" s="51">
        <f t="shared" si="2"/>
        <v>3</v>
      </c>
    </row>
    <row r="27" spans="1:29" ht="15" customHeight="1">
      <c r="A27" s="26" t="s">
        <v>112</v>
      </c>
      <c r="B27" s="8">
        <v>1</v>
      </c>
      <c r="C27" s="1">
        <v>3</v>
      </c>
      <c r="D27" s="1">
        <v>3</v>
      </c>
      <c r="E27" s="1">
        <v>3</v>
      </c>
      <c r="F27" s="9">
        <v>3</v>
      </c>
      <c r="G27" s="9">
        <v>3</v>
      </c>
      <c r="H27" s="9">
        <v>4</v>
      </c>
      <c r="I27" s="1">
        <v>3</v>
      </c>
      <c r="J27" s="1">
        <v>3</v>
      </c>
      <c r="K27" s="1">
        <v>1</v>
      </c>
      <c r="L27" s="1">
        <v>3</v>
      </c>
      <c r="M27" s="9">
        <v>3</v>
      </c>
      <c r="N27" s="9">
        <v>3</v>
      </c>
      <c r="O27" s="9">
        <v>4</v>
      </c>
      <c r="P27" s="1">
        <v>3</v>
      </c>
      <c r="Q27" s="1">
        <v>3</v>
      </c>
      <c r="R27" s="1">
        <v>1</v>
      </c>
      <c r="S27" s="1">
        <v>0</v>
      </c>
      <c r="T27" s="1">
        <v>2</v>
      </c>
      <c r="U27" s="1">
        <v>3</v>
      </c>
      <c r="V27" s="9">
        <v>3</v>
      </c>
      <c r="W27" s="9">
        <v>3</v>
      </c>
      <c r="X27" s="9">
        <v>4</v>
      </c>
      <c r="Y27" s="1">
        <v>3</v>
      </c>
      <c r="Z27" s="1">
        <v>3</v>
      </c>
      <c r="AA27" s="1">
        <v>1</v>
      </c>
      <c r="AB27" s="1">
        <v>0</v>
      </c>
      <c r="AC27" s="48">
        <v>4</v>
      </c>
    </row>
    <row r="28" spans="1:29" ht="15" customHeight="1">
      <c r="A28" s="26" t="s">
        <v>113</v>
      </c>
      <c r="B28" s="9">
        <v>3</v>
      </c>
      <c r="C28" s="1">
        <v>4</v>
      </c>
      <c r="D28" s="1">
        <v>3</v>
      </c>
      <c r="E28" s="1">
        <v>4</v>
      </c>
      <c r="F28" s="9">
        <v>3</v>
      </c>
      <c r="G28" s="9">
        <v>3</v>
      </c>
      <c r="H28" s="9">
        <v>3</v>
      </c>
      <c r="I28" s="1">
        <v>4</v>
      </c>
      <c r="J28" s="1">
        <v>3</v>
      </c>
      <c r="K28" s="1">
        <v>2</v>
      </c>
      <c r="L28" s="1">
        <v>4</v>
      </c>
      <c r="M28" s="9">
        <v>3</v>
      </c>
      <c r="N28" s="9">
        <v>3</v>
      </c>
      <c r="O28" s="9">
        <v>3</v>
      </c>
      <c r="P28" s="1">
        <v>4</v>
      </c>
      <c r="Q28" s="1">
        <v>3</v>
      </c>
      <c r="R28" s="1">
        <v>2</v>
      </c>
      <c r="S28" s="1">
        <v>1</v>
      </c>
      <c r="T28" s="1">
        <v>4</v>
      </c>
      <c r="U28" s="1">
        <v>4</v>
      </c>
      <c r="V28" s="9">
        <v>3</v>
      </c>
      <c r="W28" s="9">
        <v>3</v>
      </c>
      <c r="X28" s="9">
        <v>3</v>
      </c>
      <c r="Y28" s="1">
        <v>4</v>
      </c>
      <c r="Z28" s="1">
        <v>3</v>
      </c>
      <c r="AA28" s="1">
        <v>2</v>
      </c>
      <c r="AB28" s="1">
        <v>1</v>
      </c>
      <c r="AC28" s="48">
        <v>2</v>
      </c>
    </row>
    <row r="29" spans="1:29" ht="15" customHeight="1">
      <c r="A29" s="26" t="s">
        <v>108</v>
      </c>
      <c r="B29" s="8">
        <v>4</v>
      </c>
      <c r="C29" s="1">
        <v>3</v>
      </c>
      <c r="D29" s="1">
        <v>3</v>
      </c>
      <c r="E29" s="1">
        <v>2</v>
      </c>
      <c r="F29" s="1">
        <v>4</v>
      </c>
      <c r="G29" s="8">
        <v>4</v>
      </c>
      <c r="H29" s="1">
        <v>3</v>
      </c>
      <c r="I29" s="1">
        <v>3</v>
      </c>
      <c r="J29" s="1">
        <v>2</v>
      </c>
      <c r="K29" s="1">
        <v>4</v>
      </c>
      <c r="L29" s="8">
        <v>4</v>
      </c>
      <c r="M29" s="1">
        <v>3</v>
      </c>
      <c r="N29" s="9">
        <v>2</v>
      </c>
      <c r="O29" s="9">
        <v>3</v>
      </c>
      <c r="P29" s="9">
        <v>3</v>
      </c>
      <c r="Q29" s="1">
        <v>3</v>
      </c>
      <c r="R29" s="1">
        <v>3</v>
      </c>
      <c r="S29" s="1">
        <v>2</v>
      </c>
      <c r="T29" s="1">
        <v>4</v>
      </c>
      <c r="U29" s="8">
        <v>4</v>
      </c>
      <c r="V29" s="1">
        <v>3</v>
      </c>
      <c r="W29" s="1">
        <v>3</v>
      </c>
      <c r="X29" s="1">
        <v>2</v>
      </c>
      <c r="Y29" s="1">
        <v>4</v>
      </c>
      <c r="Z29" s="1">
        <v>4</v>
      </c>
      <c r="AA29" s="8">
        <v>4</v>
      </c>
      <c r="AB29" s="1">
        <v>3</v>
      </c>
      <c r="AC29" s="48">
        <v>3</v>
      </c>
    </row>
    <row r="30" spans="1:29" ht="15" customHeight="1">
      <c r="A30" s="34"/>
      <c r="B30" s="8"/>
      <c r="C30" s="1"/>
      <c r="D30" s="1"/>
      <c r="E30" s="1"/>
      <c r="F30" s="1"/>
      <c r="G30" s="8"/>
      <c r="H30" s="1"/>
      <c r="I30" s="1"/>
      <c r="J30" s="1"/>
      <c r="K30" s="1"/>
      <c r="L30" s="8"/>
      <c r="M30" s="1"/>
      <c r="N30" s="9"/>
      <c r="O30" s="9"/>
      <c r="P30" s="9"/>
      <c r="Q30" s="1"/>
      <c r="R30" s="1"/>
      <c r="S30" s="1"/>
      <c r="T30" s="1"/>
      <c r="U30" s="8"/>
      <c r="V30" s="1"/>
      <c r="W30" s="1"/>
      <c r="X30" s="1"/>
      <c r="Y30" s="1"/>
      <c r="Z30" s="1"/>
      <c r="AA30" s="8"/>
      <c r="AB30" s="1"/>
      <c r="AC30" s="48"/>
    </row>
    <row r="31" spans="1:29" ht="15" customHeight="1">
      <c r="A31" s="34"/>
      <c r="B31" s="9"/>
      <c r="C31" s="1"/>
      <c r="D31" s="1"/>
      <c r="E31" s="1"/>
      <c r="F31" s="1"/>
      <c r="G31" s="9"/>
      <c r="H31" s="1"/>
      <c r="I31" s="1"/>
      <c r="J31" s="1"/>
      <c r="K31" s="1"/>
      <c r="L31" s="9"/>
      <c r="M31" s="1"/>
      <c r="N31" s="9"/>
      <c r="O31" s="9"/>
      <c r="P31" s="9"/>
      <c r="Q31" s="1"/>
      <c r="R31" s="1"/>
      <c r="S31" s="1"/>
      <c r="T31" s="1"/>
      <c r="U31" s="9"/>
      <c r="V31" s="1"/>
      <c r="W31" s="1"/>
      <c r="X31" s="1"/>
      <c r="Y31" s="1"/>
      <c r="Z31" s="1"/>
      <c r="AA31" s="9"/>
      <c r="AB31" s="1"/>
      <c r="AC31" s="48"/>
    </row>
    <row r="32" spans="1:29" ht="15" customHeight="1">
      <c r="A32" s="38"/>
      <c r="B32" s="8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48"/>
    </row>
    <row r="33" spans="1:29" ht="15" customHeight="1">
      <c r="A33" s="14"/>
      <c r="B33" s="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48"/>
    </row>
    <row r="34" spans="1:29" ht="13.8" customHeight="1">
      <c r="A34" s="33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51"/>
    </row>
    <row r="35" spans="1:29" ht="15" customHeight="1">
      <c r="A35" s="18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48"/>
    </row>
    <row r="36" spans="1:29" ht="15" customHeight="1">
      <c r="A36" s="14"/>
      <c r="B36" s="8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48"/>
    </row>
    <row r="37" spans="1:29" ht="15" customHeight="1">
      <c r="A37" s="18"/>
      <c r="B37" s="4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48"/>
    </row>
    <row r="38" spans="1:29" ht="15" customHeight="1">
      <c r="A38" s="14"/>
      <c r="B38" s="8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48"/>
    </row>
    <row r="39" spans="1:29" ht="15" customHeight="1">
      <c r="A39" s="52"/>
      <c r="B39" s="7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48"/>
    </row>
    <row r="40" spans="1:29" ht="15" thickBot="1">
      <c r="A40" s="53" t="s">
        <v>100</v>
      </c>
      <c r="B40" s="54">
        <f>AVERAGE(B26,B17,B7,B34)</f>
        <v>2.5555555555555554</v>
      </c>
      <c r="C40" s="54">
        <f t="shared" ref="C40:AC40" si="3">AVERAGE(C26,C17,C7,C34)</f>
        <v>2.9444444444444446</v>
      </c>
      <c r="D40" s="54">
        <f t="shared" si="3"/>
        <v>2.9166666666666665</v>
      </c>
      <c r="E40" s="54">
        <f t="shared" si="3"/>
        <v>2.4166666666666665</v>
      </c>
      <c r="F40" s="54">
        <f t="shared" si="3"/>
        <v>3.1944444444444446</v>
      </c>
      <c r="G40" s="54">
        <f t="shared" si="3"/>
        <v>2.9444444444444446</v>
      </c>
      <c r="H40" s="54">
        <f t="shared" si="3"/>
        <v>2.7777777777777781</v>
      </c>
      <c r="I40" s="54">
        <f t="shared" si="3"/>
        <v>3.0277777777777781</v>
      </c>
      <c r="J40" s="54">
        <f t="shared" si="3"/>
        <v>2.3888888888888888</v>
      </c>
      <c r="K40" s="54">
        <f t="shared" si="3"/>
        <v>2.9444444444444446</v>
      </c>
      <c r="L40" s="54">
        <f t="shared" si="3"/>
        <v>2.5555555555555554</v>
      </c>
      <c r="M40" s="54">
        <f t="shared" si="3"/>
        <v>2.8333333333333335</v>
      </c>
      <c r="N40" s="54">
        <f t="shared" si="3"/>
        <v>2.8055555555555554</v>
      </c>
      <c r="O40" s="54">
        <f t="shared" si="3"/>
        <v>2.7777777777777781</v>
      </c>
      <c r="P40" s="54">
        <f t="shared" si="3"/>
        <v>3.1111111111111112</v>
      </c>
      <c r="Q40" s="54">
        <f t="shared" si="3"/>
        <v>3</v>
      </c>
      <c r="R40" s="54">
        <f t="shared" si="3"/>
        <v>2.5</v>
      </c>
      <c r="S40" s="54">
        <f t="shared" si="3"/>
        <v>1.3333333333333333</v>
      </c>
      <c r="T40" s="54">
        <f t="shared" si="3"/>
        <v>3.0277777777777781</v>
      </c>
      <c r="U40" s="54">
        <f t="shared" si="3"/>
        <v>2.6388888888888888</v>
      </c>
      <c r="V40" s="54">
        <f t="shared" si="3"/>
        <v>2.8333333333333335</v>
      </c>
      <c r="W40" s="54">
        <f t="shared" si="3"/>
        <v>2.9166666666666665</v>
      </c>
      <c r="X40" s="54">
        <f t="shared" si="3"/>
        <v>2.1666666666666665</v>
      </c>
      <c r="Y40" s="54">
        <f t="shared" si="3"/>
        <v>3.4722222222222219</v>
      </c>
      <c r="Z40" s="54">
        <f t="shared" si="3"/>
        <v>3.3611111111111112</v>
      </c>
      <c r="AA40" s="54">
        <f t="shared" si="3"/>
        <v>2.5277777777777781</v>
      </c>
      <c r="AB40" s="54">
        <f t="shared" si="3"/>
        <v>1.9444444444444444</v>
      </c>
      <c r="AC40" s="55">
        <f t="shared" si="3"/>
        <v>2.5833333333333335</v>
      </c>
    </row>
  </sheetData>
  <conditionalFormatting sqref="B35:AC39 B8:AC16 B18:AC25 B27:AC33">
    <cfRule type="dataBar" priority="1">
      <dataBar>
        <cfvo type="num" val="0"/>
        <cfvo type="num" val="4"/>
        <color theme="6" tint="-0.499984740745262"/>
      </dataBar>
    </cfRule>
  </conditionalFormatting>
  <dataValidations count="1">
    <dataValidation type="list" allowBlank="1" showInputMessage="1" showErrorMessage="1" sqref="B3:AC6 B35:AC39 B8:AC16 B18:AC25 B27:AC33">
      <formula1>"0,1,2,3,4"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J31"/>
  <sheetViews>
    <sheetView zoomScaleNormal="100" workbookViewId="0">
      <selection activeCell="A3" sqref="A3:AJ21"/>
    </sheetView>
  </sheetViews>
  <sheetFormatPr baseColWidth="10" defaultColWidth="11.5546875" defaultRowHeight="14.4"/>
  <cols>
    <col min="2" max="2" width="33.109375" customWidth="1"/>
    <col min="3" max="3" width="6.21875" customWidth="1"/>
    <col min="4" max="6" width="6.109375" customWidth="1"/>
    <col min="7" max="7" width="9.5546875" customWidth="1"/>
    <col min="8" max="34" width="6.88671875" customWidth="1"/>
    <col min="35" max="35" width="5.44140625" customWidth="1"/>
    <col min="36" max="36" width="5.88671875" customWidth="1"/>
    <col min="37" max="37" width="19.6640625" customWidth="1"/>
  </cols>
  <sheetData>
    <row r="1" spans="1:36" ht="86.4" customHeight="1"/>
    <row r="2" spans="1:36" ht="15" thickBot="1"/>
    <row r="3" spans="1:36" ht="111" thickBot="1">
      <c r="A3" s="93"/>
      <c r="B3" s="94"/>
      <c r="C3" s="63" t="s">
        <v>99</v>
      </c>
      <c r="D3" s="63" t="s">
        <v>114</v>
      </c>
      <c r="E3" s="63" t="s">
        <v>115</v>
      </c>
      <c r="F3" s="63" t="s">
        <v>116</v>
      </c>
      <c r="G3" s="63" t="str">
        <f>'Eval OPIA'!C2</f>
        <v>Thibaut Courtois</v>
      </c>
      <c r="H3" s="63" t="str">
        <f>'Eval OPIA'!D2</f>
        <v>Simon Mignolet</v>
      </c>
      <c r="I3" s="63" t="str">
        <f>'Eval OPIA'!E2</f>
        <v>Toby Alderweireld</v>
      </c>
      <c r="J3" s="63" t="str">
        <f>'Eval OPIA'!F2</f>
        <v>Vincent Kompany</v>
      </c>
      <c r="K3" s="63" t="str">
        <f>'Eval OPIA'!G2</f>
        <v>Daniel Van Buyten</v>
      </c>
      <c r="L3" s="63" t="str">
        <f>'Eval OPIA'!H2</f>
        <v>Thomas Vermaelen</v>
      </c>
      <c r="M3" s="63" t="str">
        <f>'Eval OPIA'!I2</f>
        <v>Nicolas Lombaerts</v>
      </c>
      <c r="N3" s="63" t="str">
        <f>'Eval OPIA'!J2</f>
        <v>Jan Vertonghen</v>
      </c>
      <c r="O3" s="63" t="str">
        <f>'Eval OPIA'!K2</f>
        <v>Axel Witsel</v>
      </c>
      <c r="P3" s="63" t="str">
        <f>'Eval OPIA'!L2</f>
        <v>Marouane Fellaini</v>
      </c>
      <c r="Q3" s="63" t="str">
        <f>'Eval OPIA'!M2</f>
        <v>Moussa Dembélé</v>
      </c>
      <c r="R3" s="63" t="str">
        <f>'Eval OPIA'!N2</f>
        <v>Steven Defour</v>
      </c>
      <c r="S3" s="63" t="str">
        <f>'Eval OPIA'!O2</f>
        <v>Nacer Chadli</v>
      </c>
      <c r="T3" s="63" t="str">
        <f>'Eval OPIA'!P2</f>
        <v>Eden Hazard</v>
      </c>
      <c r="U3" s="63" t="str">
        <f>'Eval OPIA'!Q2</f>
        <v xml:space="preserve"> Kevin De Bruyne</v>
      </c>
      <c r="V3" s="63" t="str">
        <f>'Eval OPIA'!R2</f>
        <v>Kevin Mirallas</v>
      </c>
      <c r="W3" s="63" t="str">
        <f>'Eval OPIA'!S2</f>
        <v>Christian Benteke</v>
      </c>
      <c r="X3" s="63" t="str">
        <f>'Eval OPIA'!T2</f>
        <v>Romelu Lukaku</v>
      </c>
      <c r="Y3" s="63" t="str">
        <f>'Eval OPIA'!U2</f>
        <v>Guillaume Gillet</v>
      </c>
      <c r="Z3" s="63" t="str">
        <f>'Eval OPIA'!V2</f>
        <v>Timmy Simons</v>
      </c>
      <c r="AA3" s="63" t="str">
        <f>'Eval OPIA'!W2</f>
        <v xml:space="preserve"> Laurent Ciman</v>
      </c>
      <c r="AB3" s="63" t="str">
        <f>'Eval OPIA'!X2</f>
        <v xml:space="preserve"> Dries Mertens</v>
      </c>
      <c r="AC3" s="63" t="str">
        <f>'Eval OPIA'!Y2</f>
        <v>Sébastien Pocognoli</v>
      </c>
      <c r="AD3" s="63" t="str">
        <f>'Eval OPIA'!Z2</f>
        <v>Jelle Vossen</v>
      </c>
      <c r="AE3" s="63" t="str">
        <f>'Eval OPIA'!AA2</f>
        <v>Petit Pelé Mboyo</v>
      </c>
      <c r="AF3" s="63"/>
      <c r="AG3" s="63"/>
      <c r="AH3" s="102"/>
      <c r="AI3" s="112" t="s">
        <v>121</v>
      </c>
      <c r="AJ3" s="113" t="s">
        <v>122</v>
      </c>
    </row>
    <row r="4" spans="1:36" ht="28.8">
      <c r="A4" s="171" t="s">
        <v>99</v>
      </c>
      <c r="B4" s="64" t="s">
        <v>33</v>
      </c>
      <c r="C4" s="65">
        <f>'Eval OPIA'!B7</f>
        <v>3</v>
      </c>
      <c r="D4" s="78"/>
      <c r="E4" s="78"/>
      <c r="F4" s="78"/>
      <c r="G4" s="66">
        <f>'Eval OPIA'!C7</f>
        <v>3.2</v>
      </c>
      <c r="H4" s="66">
        <f>'Eval OPIA'!D7</f>
        <v>2.8</v>
      </c>
      <c r="I4" s="66">
        <f>'Eval OPIA'!E7</f>
        <v>1.6</v>
      </c>
      <c r="J4" s="66">
        <f>'Eval OPIA'!F7</f>
        <v>3.4</v>
      </c>
      <c r="K4" s="66">
        <f>'Eval OPIA'!G7</f>
        <v>2.6</v>
      </c>
      <c r="L4" s="66">
        <f>'Eval OPIA'!H7</f>
        <v>3.2</v>
      </c>
      <c r="M4" s="66">
        <f>'Eval OPIA'!I7</f>
        <v>2.8</v>
      </c>
      <c r="N4" s="66">
        <f>'Eval OPIA'!J7</f>
        <v>1.6</v>
      </c>
      <c r="O4" s="66">
        <f>'Eval OPIA'!K7</f>
        <v>3.4</v>
      </c>
      <c r="P4" s="66">
        <f>'Eval OPIA'!L7</f>
        <v>2.6</v>
      </c>
      <c r="Q4" s="66">
        <f>'Eval OPIA'!M7</f>
        <v>3.2</v>
      </c>
      <c r="R4" s="66">
        <f>'Eval OPIA'!N7</f>
        <v>2.8</v>
      </c>
      <c r="S4" s="66">
        <f>'Eval OPIA'!O7</f>
        <v>3</v>
      </c>
      <c r="T4" s="66">
        <f>'Eval OPIA'!P7</f>
        <v>3</v>
      </c>
      <c r="U4" s="66">
        <f>'Eval OPIA'!Q7</f>
        <v>3.2</v>
      </c>
      <c r="V4" s="66">
        <f>'Eval OPIA'!R7</f>
        <v>2.8</v>
      </c>
      <c r="W4" s="66">
        <f>'Eval OPIA'!S7</f>
        <v>1.6</v>
      </c>
      <c r="X4" s="66">
        <f>'Eval OPIA'!T7</f>
        <v>3.4</v>
      </c>
      <c r="Y4" s="66">
        <f>'Eval OPIA'!U7</f>
        <v>2.6</v>
      </c>
      <c r="Z4" s="66">
        <f>'Eval OPIA'!V7</f>
        <v>3.2</v>
      </c>
      <c r="AA4" s="66">
        <f>'Eval OPIA'!W7</f>
        <v>2.8</v>
      </c>
      <c r="AB4" s="66">
        <f>'Eval OPIA'!X7</f>
        <v>1.6</v>
      </c>
      <c r="AC4" s="66">
        <f>'Eval OPIA'!Y7</f>
        <v>3.4</v>
      </c>
      <c r="AD4" s="66">
        <f>'Eval OPIA'!Z7</f>
        <v>3.4</v>
      </c>
      <c r="AE4" s="66">
        <f>'Eval OPIA'!AA7</f>
        <v>2.6</v>
      </c>
      <c r="AF4" s="66"/>
      <c r="AG4" s="66"/>
      <c r="AH4" s="103"/>
      <c r="AI4" s="114"/>
      <c r="AJ4" s="67"/>
    </row>
    <row r="5" spans="1:36" ht="28.8">
      <c r="A5" s="172"/>
      <c r="B5" s="61" t="s">
        <v>34</v>
      </c>
      <c r="C5" s="62">
        <f>'Eval OPIA'!B17</f>
        <v>2.6</v>
      </c>
      <c r="D5" s="79"/>
      <c r="E5" s="79"/>
      <c r="F5" s="79"/>
      <c r="G5" s="1">
        <f>'Eval OPIA'!C17</f>
        <v>2.6</v>
      </c>
      <c r="H5" s="1">
        <f>'Eval OPIA'!D17</f>
        <v>3.2</v>
      </c>
      <c r="I5" s="1">
        <f>'Eval OPIA'!E17</f>
        <v>2.8</v>
      </c>
      <c r="J5" s="1">
        <f>'Eval OPIA'!F17</f>
        <v>2.8</v>
      </c>
      <c r="K5" s="1">
        <f>'Eval OPIA'!G17</f>
        <v>3</v>
      </c>
      <c r="L5" s="1">
        <f>'Eval OPIA'!H17</f>
        <v>2.2000000000000002</v>
      </c>
      <c r="M5" s="1">
        <f>'Eval OPIA'!I17</f>
        <v>3</v>
      </c>
      <c r="N5" s="1">
        <f>'Eval OPIA'!J17</f>
        <v>3.2</v>
      </c>
      <c r="O5" s="1">
        <f>'Eval OPIA'!K17</f>
        <v>2.8</v>
      </c>
      <c r="P5" s="1">
        <f>'Eval OPIA'!L17</f>
        <v>1.6</v>
      </c>
      <c r="Q5" s="1">
        <f>'Eval OPIA'!M17</f>
        <v>2.8</v>
      </c>
      <c r="R5" s="1">
        <f>'Eval OPIA'!N17</f>
        <v>3</v>
      </c>
      <c r="S5" s="1">
        <f>'Eval OPIA'!O17</f>
        <v>2.2000000000000002</v>
      </c>
      <c r="T5" s="1">
        <f>'Eval OPIA'!P17</f>
        <v>3</v>
      </c>
      <c r="U5" s="1">
        <f>'Eval OPIA'!Q17</f>
        <v>3.2</v>
      </c>
      <c r="V5" s="1">
        <f>'Eval OPIA'!R17</f>
        <v>2.8</v>
      </c>
      <c r="W5" s="1">
        <f>'Eval OPIA'!S17</f>
        <v>1.6</v>
      </c>
      <c r="X5" s="1">
        <f>'Eval OPIA'!T17</f>
        <v>1.8</v>
      </c>
      <c r="Y5" s="1">
        <f>'Eval OPIA'!U17</f>
        <v>2.2000000000000002</v>
      </c>
      <c r="Z5" s="1">
        <f>'Eval OPIA'!V17</f>
        <v>2.8</v>
      </c>
      <c r="AA5" s="1">
        <f>'Eval OPIA'!W17</f>
        <v>3</v>
      </c>
      <c r="AB5" s="1">
        <f>'Eval OPIA'!X17</f>
        <v>2.2000000000000002</v>
      </c>
      <c r="AC5" s="1">
        <f>'Eval OPIA'!Y17</f>
        <v>3</v>
      </c>
      <c r="AD5" s="1">
        <f>'Eval OPIA'!Z17</f>
        <v>3.2</v>
      </c>
      <c r="AE5" s="1">
        <f>'Eval OPIA'!AA17</f>
        <v>2.8</v>
      </c>
      <c r="AF5" s="1"/>
      <c r="AG5" s="1"/>
      <c r="AH5" s="104"/>
      <c r="AI5" s="109"/>
      <c r="AJ5" s="48"/>
    </row>
    <row r="6" spans="1:36">
      <c r="A6" s="172"/>
      <c r="B6" s="61" t="s">
        <v>35</v>
      </c>
      <c r="C6" s="62">
        <f>'Eval OPIA'!B26</f>
        <v>2.4</v>
      </c>
      <c r="D6" s="79"/>
      <c r="E6" s="79"/>
      <c r="F6" s="79"/>
      <c r="G6" s="1">
        <f>'Eval OPIA'!C26</f>
        <v>3.4</v>
      </c>
      <c r="H6" s="1">
        <f>'Eval OPIA'!D26</f>
        <v>3</v>
      </c>
      <c r="I6" s="1">
        <f>'Eval OPIA'!E26</f>
        <v>2.4</v>
      </c>
      <c r="J6" s="1">
        <f>'Eval OPIA'!F26</f>
        <v>3</v>
      </c>
      <c r="K6" s="1">
        <f>'Eval OPIA'!G26</f>
        <v>2.8</v>
      </c>
      <c r="L6" s="1">
        <f>'Eval OPIA'!H26</f>
        <v>3.4</v>
      </c>
      <c r="M6" s="1">
        <f>'Eval OPIA'!I26</f>
        <v>3.2</v>
      </c>
      <c r="N6" s="1">
        <f>'Eval OPIA'!J26</f>
        <v>2.2000000000000002</v>
      </c>
      <c r="O6" s="1">
        <f>'Eval OPIA'!K26</f>
        <v>2.4</v>
      </c>
      <c r="P6" s="1">
        <f>'Eval OPIA'!L26</f>
        <v>3</v>
      </c>
      <c r="Q6" s="1">
        <f>'Eval OPIA'!M26</f>
        <v>3.2</v>
      </c>
      <c r="R6" s="1">
        <f>'Eval OPIA'!N26</f>
        <v>2.8</v>
      </c>
      <c r="S6" s="1">
        <f>'Eval OPIA'!O26</f>
        <v>3.2</v>
      </c>
      <c r="T6" s="1">
        <f>'Eval OPIA'!P26</f>
        <v>3.4</v>
      </c>
      <c r="U6" s="1">
        <f>'Eval OPIA'!Q26</f>
        <v>3.2</v>
      </c>
      <c r="V6" s="1">
        <f>'Eval OPIA'!R26</f>
        <v>2.4</v>
      </c>
      <c r="W6" s="1">
        <f>'Eval OPIA'!S26</f>
        <v>1.2</v>
      </c>
      <c r="X6" s="1">
        <f>'Eval OPIA'!T26</f>
        <v>3</v>
      </c>
      <c r="Y6" s="1">
        <f>'Eval OPIA'!U26</f>
        <v>3</v>
      </c>
      <c r="Z6" s="1">
        <f>'Eval OPIA'!V26</f>
        <v>3.2</v>
      </c>
      <c r="AA6" s="1">
        <f>'Eval OPIA'!W26</f>
        <v>3</v>
      </c>
      <c r="AB6" s="1">
        <f>'Eval OPIA'!X26</f>
        <v>2.4</v>
      </c>
      <c r="AC6" s="1">
        <f>'Eval OPIA'!Y26</f>
        <v>3.2</v>
      </c>
      <c r="AD6" s="1">
        <f>'Eval OPIA'!Z26</f>
        <v>3</v>
      </c>
      <c r="AE6" s="1">
        <f>'Eval OPIA'!AA26</f>
        <v>2.2000000000000002</v>
      </c>
      <c r="AF6" s="1"/>
      <c r="AG6" s="1"/>
      <c r="AH6" s="104"/>
      <c r="AI6" s="109"/>
      <c r="AJ6" s="48"/>
    </row>
    <row r="7" spans="1:36" ht="15" thickBot="1">
      <c r="A7" s="173"/>
      <c r="B7" s="89" t="s">
        <v>117</v>
      </c>
      <c r="C7" s="90">
        <f>'Eval OPIA'!B40</f>
        <v>2.6666666666666665</v>
      </c>
      <c r="D7" s="91"/>
      <c r="E7" s="91"/>
      <c r="F7" s="91"/>
      <c r="G7" s="92">
        <f>'Eval OPIA'!C40</f>
        <v>3.0666666666666664</v>
      </c>
      <c r="H7" s="92">
        <f>'Eval OPIA'!D40</f>
        <v>3</v>
      </c>
      <c r="I7" s="92">
        <f>'Eval OPIA'!E40</f>
        <v>2.2666666666666662</v>
      </c>
      <c r="J7" s="92">
        <f>'Eval OPIA'!F40</f>
        <v>3.0666666666666664</v>
      </c>
      <c r="K7" s="92">
        <f>'Eval OPIA'!G40</f>
        <v>2.8000000000000003</v>
      </c>
      <c r="L7" s="92">
        <f>'Eval OPIA'!H40</f>
        <v>2.9333333333333336</v>
      </c>
      <c r="M7" s="92">
        <f>'Eval OPIA'!I40</f>
        <v>3</v>
      </c>
      <c r="N7" s="92">
        <f>'Eval OPIA'!J40</f>
        <v>2.3333333333333335</v>
      </c>
      <c r="O7" s="92">
        <f>'Eval OPIA'!K40</f>
        <v>2.8666666666666667</v>
      </c>
      <c r="P7" s="92">
        <f>'Eval OPIA'!L40</f>
        <v>2.4</v>
      </c>
      <c r="Q7" s="92">
        <f>'Eval OPIA'!M40</f>
        <v>3.0666666666666664</v>
      </c>
      <c r="R7" s="92">
        <f>'Eval OPIA'!N40</f>
        <v>2.8666666666666667</v>
      </c>
      <c r="S7" s="92">
        <f>'Eval OPIA'!O40</f>
        <v>2.8000000000000003</v>
      </c>
      <c r="T7" s="92">
        <f>'Eval OPIA'!P40</f>
        <v>3.1333333333333333</v>
      </c>
      <c r="U7" s="92">
        <f>'Eval OPIA'!Q40</f>
        <v>3.2000000000000006</v>
      </c>
      <c r="V7" s="92">
        <f>'Eval OPIA'!R40</f>
        <v>2.6666666666666665</v>
      </c>
      <c r="W7" s="92">
        <f>'Eval OPIA'!S40</f>
        <v>1.4666666666666668</v>
      </c>
      <c r="X7" s="92">
        <f>'Eval OPIA'!T40</f>
        <v>2.7333333333333329</v>
      </c>
      <c r="Y7" s="92">
        <f>'Eval OPIA'!U40</f>
        <v>2.6</v>
      </c>
      <c r="Z7" s="92">
        <f>'Eval OPIA'!V40</f>
        <v>3.0666666666666664</v>
      </c>
      <c r="AA7" s="92">
        <f>'Eval OPIA'!W40</f>
        <v>2.9333333333333336</v>
      </c>
      <c r="AB7" s="92">
        <f>'Eval OPIA'!X40</f>
        <v>2.0666666666666664</v>
      </c>
      <c r="AC7" s="92">
        <f>'Eval OPIA'!Y40</f>
        <v>3.1999999999999997</v>
      </c>
      <c r="AD7" s="92">
        <f>'Eval OPIA'!Z40</f>
        <v>3.1999999999999997</v>
      </c>
      <c r="AE7" s="92">
        <f>'Eval OPIA'!AA40</f>
        <v>2.5333333333333332</v>
      </c>
      <c r="AF7" s="92"/>
      <c r="AG7" s="92"/>
      <c r="AH7" s="105"/>
      <c r="AI7" s="110">
        <f t="shared" ref="AI7" si="0">COUNTIF(G7:AH7,"&gt;2,9")</f>
        <v>12</v>
      </c>
      <c r="AJ7" s="111">
        <f>COUNTIF(H7:AI7,"&lt;2")</f>
        <v>1</v>
      </c>
    </row>
    <row r="8" spans="1:36" ht="28.8" customHeight="1">
      <c r="A8" s="174" t="s">
        <v>114</v>
      </c>
      <c r="B8" s="74" t="s">
        <v>6</v>
      </c>
      <c r="C8" s="78"/>
      <c r="D8" s="76">
        <f>'Eval CLPIA'!B7</f>
        <v>2.7777777777777777</v>
      </c>
      <c r="E8" s="78"/>
      <c r="F8" s="78"/>
      <c r="G8" s="70">
        <f>'Eval CLPIA'!C7</f>
        <v>3.2222222222222223</v>
      </c>
      <c r="H8" s="70">
        <f>'Eval CLPIA'!D7</f>
        <v>2.8888888888888888</v>
      </c>
      <c r="I8" s="70">
        <f>'Eval CLPIA'!E7</f>
        <v>1.5555555555555556</v>
      </c>
      <c r="J8" s="70">
        <f>'Eval CLPIA'!F7</f>
        <v>3.3333333333333335</v>
      </c>
      <c r="K8" s="70">
        <f>'Eval CLPIA'!G7</f>
        <v>2.6666666666666665</v>
      </c>
      <c r="L8" s="70">
        <f>'Eval CLPIA'!H7</f>
        <v>3.2222222222222223</v>
      </c>
      <c r="M8" s="70">
        <f>'Eval CLPIA'!I7</f>
        <v>2.8888888888888888</v>
      </c>
      <c r="N8" s="70">
        <f>'Eval CLPIA'!J7</f>
        <v>1.5555555555555556</v>
      </c>
      <c r="O8" s="70">
        <f>'Eval CLPIA'!K7</f>
        <v>3.3333333333333335</v>
      </c>
      <c r="P8" s="70">
        <f>'Eval CLPIA'!L7</f>
        <v>2.6666666666666665</v>
      </c>
      <c r="Q8" s="70">
        <f>'Eval CLPIA'!M7</f>
        <v>3.2222222222222223</v>
      </c>
      <c r="R8" s="70">
        <f>'Eval CLPIA'!N7</f>
        <v>2.7777777777777777</v>
      </c>
      <c r="S8" s="70">
        <f>'Eval CLPIA'!O7</f>
        <v>3</v>
      </c>
      <c r="T8" s="70">
        <f>'Eval CLPIA'!P7</f>
        <v>3.1111111111111112</v>
      </c>
      <c r="U8" s="70">
        <f>'Eval CLPIA'!Q7</f>
        <v>3.1111111111111112</v>
      </c>
      <c r="V8" s="70">
        <f>'Eval CLPIA'!R7</f>
        <v>2.2222222222222223</v>
      </c>
      <c r="W8" s="70">
        <f>'Eval CLPIA'!S7</f>
        <v>2.3333333333333335</v>
      </c>
      <c r="X8" s="70">
        <f>'Eval CLPIA'!T7</f>
        <v>3.1111111111111112</v>
      </c>
      <c r="Y8" s="70">
        <f>'Eval CLPIA'!U7</f>
        <v>2.8888888888888888</v>
      </c>
      <c r="Z8" s="70">
        <f>'Eval CLPIA'!V7</f>
        <v>3.1111111111111112</v>
      </c>
      <c r="AA8" s="70">
        <f>'Eval CLPIA'!W7</f>
        <v>2.2222222222222223</v>
      </c>
      <c r="AB8" s="70">
        <f>'Eval CLPIA'!X7</f>
        <v>2.3333333333333335</v>
      </c>
      <c r="AC8" s="70">
        <f>'Eval CLPIA'!Y7</f>
        <v>3.1111111111111112</v>
      </c>
      <c r="AD8" s="70">
        <f>'Eval CLPIA'!Z7</f>
        <v>3.3333333333333335</v>
      </c>
      <c r="AE8" s="70">
        <f>'Eval CLPIA'!AA7</f>
        <v>2.6666666666666665</v>
      </c>
      <c r="AF8" s="70"/>
      <c r="AG8" s="70"/>
      <c r="AH8" s="103"/>
      <c r="AI8" s="114"/>
      <c r="AJ8" s="67"/>
    </row>
    <row r="9" spans="1:36">
      <c r="A9" s="175"/>
      <c r="B9" s="75" t="s">
        <v>25</v>
      </c>
      <c r="C9" s="79"/>
      <c r="D9" s="77">
        <f>'Eval CLPIA'!B18</f>
        <v>2.6</v>
      </c>
      <c r="E9" s="79"/>
      <c r="F9" s="79"/>
      <c r="G9" s="71">
        <f>'Eval CLPIA'!C18</f>
        <v>2.6</v>
      </c>
      <c r="H9" s="71">
        <f>'Eval CLPIA'!D18</f>
        <v>3.25</v>
      </c>
      <c r="I9" s="71">
        <f>'Eval CLPIA'!E18</f>
        <v>2.875</v>
      </c>
      <c r="J9" s="71">
        <f>'Eval CLPIA'!F18</f>
        <v>2.75</v>
      </c>
      <c r="K9" s="71">
        <f>'Eval CLPIA'!G18</f>
        <v>3</v>
      </c>
      <c r="L9" s="71">
        <f>'Eval CLPIA'!H18</f>
        <v>2.25</v>
      </c>
      <c r="M9" s="71">
        <f>'Eval CLPIA'!I18</f>
        <v>3</v>
      </c>
      <c r="N9" s="71">
        <f>'Eval CLPIA'!J18</f>
        <v>3.25</v>
      </c>
      <c r="O9" s="71">
        <f>'Eval CLPIA'!K18</f>
        <v>2.875</v>
      </c>
      <c r="P9" s="71">
        <f>'Eval CLPIA'!L18</f>
        <v>1.5</v>
      </c>
      <c r="Q9" s="71">
        <f>'Eval CLPIA'!M18</f>
        <v>2.75</v>
      </c>
      <c r="R9" s="71">
        <f>'Eval CLPIA'!N18</f>
        <v>3</v>
      </c>
      <c r="S9" s="71">
        <f>'Eval CLPIA'!O18</f>
        <v>2.25</v>
      </c>
      <c r="T9" s="71">
        <f>'Eval CLPIA'!P18</f>
        <v>3</v>
      </c>
      <c r="U9" s="71">
        <f>'Eval CLPIA'!Q18</f>
        <v>3.25</v>
      </c>
      <c r="V9" s="71">
        <f>'Eval CLPIA'!R18</f>
        <v>2.875</v>
      </c>
      <c r="W9" s="71">
        <f>'Eval CLPIA'!S18</f>
        <v>1.5</v>
      </c>
      <c r="X9" s="71">
        <f>'Eval CLPIA'!T18</f>
        <v>1.5</v>
      </c>
      <c r="Y9" s="71">
        <f>'Eval CLPIA'!U18</f>
        <v>2.25</v>
      </c>
      <c r="Z9" s="71">
        <f>'Eval CLPIA'!V18</f>
        <v>2.75</v>
      </c>
      <c r="AA9" s="71">
        <f>'Eval CLPIA'!W18</f>
        <v>3</v>
      </c>
      <c r="AB9" s="71">
        <f>'Eval CLPIA'!X18</f>
        <v>2.25</v>
      </c>
      <c r="AC9" s="71">
        <f>'Eval CLPIA'!Y18</f>
        <v>3</v>
      </c>
      <c r="AD9" s="71">
        <f>'Eval CLPIA'!Z18</f>
        <v>3.25</v>
      </c>
      <c r="AE9" s="71">
        <f>'Eval CLPIA'!AA18</f>
        <v>2.875</v>
      </c>
      <c r="AF9" s="71"/>
      <c r="AG9" s="71"/>
      <c r="AH9" s="104"/>
      <c r="AI9" s="109"/>
      <c r="AJ9" s="48"/>
    </row>
    <row r="10" spans="1:36">
      <c r="A10" s="175"/>
      <c r="B10" s="75" t="s">
        <v>102</v>
      </c>
      <c r="C10" s="79"/>
      <c r="D10" s="77">
        <f>'Eval CLPIA'!B27</f>
        <v>2.4</v>
      </c>
      <c r="E10" s="79"/>
      <c r="F10" s="79"/>
      <c r="G10" s="71">
        <f>'Eval CLPIA'!B27</f>
        <v>2.4</v>
      </c>
      <c r="H10" s="71">
        <f>'Eval CLPIA'!C27</f>
        <v>3.4</v>
      </c>
      <c r="I10" s="71">
        <f>'Eval CLPIA'!D27</f>
        <v>3</v>
      </c>
      <c r="J10" s="71">
        <f>'Eval CLPIA'!E27</f>
        <v>2.4</v>
      </c>
      <c r="K10" s="71">
        <f>'Eval CLPIA'!F27</f>
        <v>3</v>
      </c>
      <c r="L10" s="71">
        <f>'Eval CLPIA'!G27</f>
        <v>2.8</v>
      </c>
      <c r="M10" s="71">
        <f>'Eval CLPIA'!H27</f>
        <v>3.4</v>
      </c>
      <c r="N10" s="71">
        <f>'Eval CLPIA'!I27</f>
        <v>3.2</v>
      </c>
      <c r="O10" s="71">
        <f>'Eval CLPIA'!J27</f>
        <v>2.2000000000000002</v>
      </c>
      <c r="P10" s="71">
        <f>'Eval CLPIA'!K27</f>
        <v>2.4</v>
      </c>
      <c r="Q10" s="71">
        <f>'Eval CLPIA'!L27</f>
        <v>3</v>
      </c>
      <c r="R10" s="71">
        <f>'Eval CLPIA'!M27</f>
        <v>3.2</v>
      </c>
      <c r="S10" s="71">
        <f>'Eval CLPIA'!N27</f>
        <v>2.8</v>
      </c>
      <c r="T10" s="71">
        <f>'Eval CLPIA'!O27</f>
        <v>3.2</v>
      </c>
      <c r="U10" s="71">
        <f>'Eval CLPIA'!P27</f>
        <v>3.4</v>
      </c>
      <c r="V10" s="71">
        <f>'Eval CLPIA'!Q27</f>
        <v>3.2</v>
      </c>
      <c r="W10" s="71">
        <f>'Eval CLPIA'!R27</f>
        <v>2.4</v>
      </c>
      <c r="X10" s="71">
        <f>'Eval CLPIA'!S27</f>
        <v>1.2</v>
      </c>
      <c r="Y10" s="71">
        <f>'Eval CLPIA'!T27</f>
        <v>3</v>
      </c>
      <c r="Z10" s="71">
        <f>'Eval CLPIA'!U27</f>
        <v>3</v>
      </c>
      <c r="AA10" s="71">
        <f>'Eval CLPIA'!V27</f>
        <v>3.2</v>
      </c>
      <c r="AB10" s="71">
        <f>'Eval CLPIA'!W27</f>
        <v>3</v>
      </c>
      <c r="AC10" s="71">
        <f>'Eval CLPIA'!X27</f>
        <v>2.4</v>
      </c>
      <c r="AD10" s="71">
        <f>'Eval CLPIA'!Y27</f>
        <v>3.2</v>
      </c>
      <c r="AE10" s="71">
        <f>'Eval CLPIA'!Z27</f>
        <v>3</v>
      </c>
      <c r="AF10" s="71"/>
      <c r="AG10" s="71"/>
      <c r="AH10" s="104"/>
      <c r="AI10" s="109"/>
      <c r="AJ10" s="48"/>
    </row>
    <row r="11" spans="1:36">
      <c r="A11" s="175"/>
      <c r="B11" s="75" t="s">
        <v>101</v>
      </c>
      <c r="C11" s="79"/>
      <c r="D11" s="77">
        <f>'Eval CLPIA'!B35</f>
        <v>2.75</v>
      </c>
      <c r="E11" s="79"/>
      <c r="F11" s="79"/>
      <c r="G11" s="71">
        <f>'Eval CLPIA'!B35</f>
        <v>2.75</v>
      </c>
      <c r="H11" s="80">
        <f>'Eval CLPIA'!C35</f>
        <v>3.25</v>
      </c>
      <c r="I11" s="80">
        <f>'Eval CLPIA'!D35</f>
        <v>3</v>
      </c>
      <c r="J11" s="80">
        <f>'Eval CLPIA'!E35</f>
        <v>1.5</v>
      </c>
      <c r="K11" s="80">
        <f>'Eval CLPIA'!F35</f>
        <v>3.25</v>
      </c>
      <c r="L11" s="80">
        <f>'Eval CLPIA'!G35</f>
        <v>2.75</v>
      </c>
      <c r="M11" s="80">
        <f>'Eval CLPIA'!H35</f>
        <v>3.25</v>
      </c>
      <c r="N11" s="80">
        <f>'Eval CLPIA'!I35</f>
        <v>3</v>
      </c>
      <c r="O11" s="80">
        <f>'Eval CLPIA'!J35</f>
        <v>1.5</v>
      </c>
      <c r="P11" s="80">
        <f>'Eval CLPIA'!K35</f>
        <v>3.25</v>
      </c>
      <c r="Q11" s="80">
        <f>'Eval CLPIA'!L35</f>
        <v>2.75</v>
      </c>
      <c r="R11" s="80">
        <f>'Eval CLPIA'!M35</f>
        <v>3.25</v>
      </c>
      <c r="S11" s="80">
        <f>'Eval CLPIA'!N35</f>
        <v>2.75</v>
      </c>
      <c r="T11" s="80">
        <f>'Eval CLPIA'!O35</f>
        <v>3</v>
      </c>
      <c r="U11" s="80">
        <f>'Eval CLPIA'!P35</f>
        <v>3</v>
      </c>
      <c r="V11" s="80">
        <f>'Eval CLPIA'!Q35</f>
        <v>3.25</v>
      </c>
      <c r="W11" s="80">
        <f>'Eval CLPIA'!R35</f>
        <v>3</v>
      </c>
      <c r="X11" s="80">
        <f>'Eval CLPIA'!S35</f>
        <v>1.5</v>
      </c>
      <c r="Y11" s="80">
        <f>'Eval CLPIA'!T35</f>
        <v>3.25</v>
      </c>
      <c r="Z11" s="80">
        <f>'Eval CLPIA'!U35</f>
        <v>2.75</v>
      </c>
      <c r="AA11" s="80">
        <f>'Eval CLPIA'!V35</f>
        <v>3.25</v>
      </c>
      <c r="AB11" s="80">
        <f>'Eval CLPIA'!W35</f>
        <v>3</v>
      </c>
      <c r="AC11" s="80">
        <f>'Eval CLPIA'!X35</f>
        <v>1.5</v>
      </c>
      <c r="AD11" s="80">
        <f>'Eval CLPIA'!Y35</f>
        <v>3.25</v>
      </c>
      <c r="AE11" s="80">
        <f>'Eval CLPIA'!Z35</f>
        <v>3.25</v>
      </c>
      <c r="AF11" s="80"/>
      <c r="AG11" s="80"/>
      <c r="AH11" s="106"/>
      <c r="AI11" s="109"/>
      <c r="AJ11" s="48"/>
    </row>
    <row r="12" spans="1:36" ht="15" thickBot="1">
      <c r="A12" s="176"/>
      <c r="B12" s="95" t="s">
        <v>118</v>
      </c>
      <c r="C12" s="96"/>
      <c r="D12" s="97">
        <f>'Eval CLPIA'!B41</f>
        <v>2.1055555555555556</v>
      </c>
      <c r="E12" s="96"/>
      <c r="F12" s="96"/>
      <c r="G12" s="98">
        <f>'Eval CLPIA'!C41</f>
        <v>3.1180555555555554</v>
      </c>
      <c r="H12" s="99">
        <f>'Eval CLPIA'!D41</f>
        <v>3.0347222222222223</v>
      </c>
      <c r="I12" s="99">
        <f>'Eval CLPIA'!E41</f>
        <v>2.0826388888888889</v>
      </c>
      <c r="J12" s="99">
        <f>'Eval CLPIA'!F41</f>
        <v>3.0833333333333335</v>
      </c>
      <c r="K12" s="99">
        <f>'Eval CLPIA'!G41</f>
        <v>2.8041666666666667</v>
      </c>
      <c r="L12" s="99">
        <f>'Eval CLPIA'!H41</f>
        <v>3.0305555555555559</v>
      </c>
      <c r="M12" s="99">
        <f>'Eval CLPIA'!I41</f>
        <v>3.0222222222222221</v>
      </c>
      <c r="N12" s="99">
        <f>'Eval CLPIA'!J41</f>
        <v>2.1263888888888891</v>
      </c>
      <c r="O12" s="99">
        <f>'Eval CLPIA'!K41</f>
        <v>2.9645833333333336</v>
      </c>
      <c r="P12" s="99">
        <f>'Eval CLPIA'!L41</f>
        <v>2.4791666666666665</v>
      </c>
      <c r="Q12" s="99">
        <f>'Eval CLPIA'!M41</f>
        <v>3.1055555555555556</v>
      </c>
      <c r="R12" s="99">
        <f>'Eval CLPIA'!N41</f>
        <v>2.8319444444444444</v>
      </c>
      <c r="S12" s="99">
        <f>'Eval CLPIA'!O41</f>
        <v>2.8624999999999998</v>
      </c>
      <c r="T12" s="99">
        <f>'Eval CLPIA'!P41</f>
        <v>3.1277777777777778</v>
      </c>
      <c r="U12" s="99">
        <f>'Eval CLPIA'!Q41</f>
        <v>3.2027777777777779</v>
      </c>
      <c r="V12" s="99">
        <f>'Eval CLPIA'!R41</f>
        <v>2.6243055555555559</v>
      </c>
      <c r="W12" s="99">
        <f>'Eval CLPIA'!S41</f>
        <v>1.6333333333333333</v>
      </c>
      <c r="X12" s="99">
        <f>'Eval CLPIA'!T41</f>
        <v>2.7152777777777777</v>
      </c>
      <c r="Y12" s="99">
        <f>'Eval CLPIA'!U41</f>
        <v>2.7222222222222223</v>
      </c>
      <c r="Z12" s="99">
        <f>'Eval CLPIA'!V41</f>
        <v>3.0777777777777779</v>
      </c>
      <c r="AA12" s="99">
        <f>'Eval CLPIA'!W41</f>
        <v>2.8055555555555554</v>
      </c>
      <c r="AB12" s="99">
        <f>'Eval CLPIA'!X41</f>
        <v>2.1208333333333336</v>
      </c>
      <c r="AC12" s="99">
        <f>'Eval CLPIA'!Y41</f>
        <v>3.1402777777777779</v>
      </c>
      <c r="AD12" s="99">
        <f>'Eval CLPIA'!Z41</f>
        <v>3.2083333333333335</v>
      </c>
      <c r="AE12" s="99">
        <f>'Eval CLPIA'!AA41</f>
        <v>2.6229166666666668</v>
      </c>
      <c r="AF12" s="100"/>
      <c r="AG12" s="100"/>
      <c r="AH12" s="115"/>
      <c r="AI12" s="110">
        <f t="shared" ref="AI12" si="1">COUNTIF(G12:AH12,"&gt;2,9")</f>
        <v>12</v>
      </c>
      <c r="AJ12" s="111">
        <f>COUNTIF(H12:AI12,"&lt;2")</f>
        <v>1</v>
      </c>
    </row>
    <row r="13" spans="1:36" ht="14.4" customHeight="1">
      <c r="A13" s="177" t="s">
        <v>115</v>
      </c>
      <c r="B13" s="72" t="s">
        <v>64</v>
      </c>
      <c r="C13" s="78"/>
      <c r="D13" s="78"/>
      <c r="E13" s="81">
        <f>'Eval OPLI'!B7</f>
        <v>3</v>
      </c>
      <c r="F13" s="83"/>
      <c r="G13" s="68">
        <f>'Eval OPLI'!C7</f>
        <v>3</v>
      </c>
      <c r="H13" s="68">
        <f>'Eval OPLI'!D7</f>
        <v>2.6666666666666665</v>
      </c>
      <c r="I13" s="68">
        <f>'Eval OPLI'!E7</f>
        <v>1.6666666666666667</v>
      </c>
      <c r="J13" s="68">
        <f>'Eval OPLI'!F7</f>
        <v>4</v>
      </c>
      <c r="K13" s="68">
        <f>'Eval OPLI'!G7</f>
        <v>3</v>
      </c>
      <c r="L13" s="68">
        <f>'Eval OPLI'!H7</f>
        <v>3</v>
      </c>
      <c r="M13" s="68">
        <f>'Eval OPLI'!I7</f>
        <v>2.6666666666666665</v>
      </c>
      <c r="N13" s="68">
        <f>'Eval OPLI'!J7</f>
        <v>1.6666666666666667</v>
      </c>
      <c r="O13" s="68">
        <f>'Eval OPLI'!K7</f>
        <v>4</v>
      </c>
      <c r="P13" s="68">
        <f>'Eval OPLI'!L7</f>
        <v>3</v>
      </c>
      <c r="Q13" s="68">
        <f>'Eval OPLI'!M7</f>
        <v>3</v>
      </c>
      <c r="R13" s="68">
        <f>'Eval OPLI'!N7</f>
        <v>2.6666666666666665</v>
      </c>
      <c r="S13" s="68">
        <f>'Eval OPLI'!O7</f>
        <v>3</v>
      </c>
      <c r="T13" s="68">
        <f>'Eval OPLI'!P7</f>
        <v>2.6666666666666665</v>
      </c>
      <c r="U13" s="68">
        <f>'Eval OPLI'!Q7</f>
        <v>3</v>
      </c>
      <c r="V13" s="68">
        <f>'Eval OPLI'!R7</f>
        <v>2.6666666666666665</v>
      </c>
      <c r="W13" s="68">
        <f>'Eval OPLI'!S7</f>
        <v>1.6666666666666667</v>
      </c>
      <c r="X13" s="68">
        <f>'Eval OPLI'!T7</f>
        <v>4</v>
      </c>
      <c r="Y13" s="68">
        <f>'Eval OPLI'!U7</f>
        <v>3</v>
      </c>
      <c r="Z13" s="68">
        <f>'Eval OPLI'!V7</f>
        <v>3</v>
      </c>
      <c r="AA13" s="68">
        <f>'Eval OPLI'!W7</f>
        <v>2.6666666666666665</v>
      </c>
      <c r="AB13" s="68">
        <f>'Eval OPLI'!X7</f>
        <v>1.6666666666666667</v>
      </c>
      <c r="AC13" s="68">
        <f>'Eval OPLI'!Y7</f>
        <v>4</v>
      </c>
      <c r="AD13" s="68">
        <f>'Eval OPLI'!Z7</f>
        <v>4</v>
      </c>
      <c r="AE13" s="68">
        <f>'Eval OPLI'!AA7</f>
        <v>3</v>
      </c>
      <c r="AF13" s="68"/>
      <c r="AG13" s="68"/>
      <c r="AH13" s="107"/>
      <c r="AI13" s="114"/>
      <c r="AJ13" s="67"/>
    </row>
    <row r="14" spans="1:36">
      <c r="A14" s="178"/>
      <c r="B14" s="73" t="s">
        <v>65</v>
      </c>
      <c r="C14" s="79"/>
      <c r="D14" s="79"/>
      <c r="E14" s="82">
        <f>'Eval OPLI'!B17</f>
        <v>2.6666666666666665</v>
      </c>
      <c r="F14" s="84"/>
      <c r="G14" s="69">
        <f>'Eval OPLI'!C17</f>
        <v>2.6666666666666665</v>
      </c>
      <c r="H14" s="69">
        <f>'Eval OPLI'!D17</f>
        <v>3.3333333333333335</v>
      </c>
      <c r="I14" s="69">
        <f>'Eval OPLI'!E17</f>
        <v>2.8333333333333335</v>
      </c>
      <c r="J14" s="69">
        <f>'Eval OPLI'!F17</f>
        <v>2.6666666666666665</v>
      </c>
      <c r="K14" s="69">
        <f>'Eval OPLI'!G17</f>
        <v>2.8333333333333335</v>
      </c>
      <c r="L14" s="69">
        <f>'Eval OPLI'!H17</f>
        <v>2.3333333333333335</v>
      </c>
      <c r="M14" s="69">
        <f>'Eval OPLI'!I17</f>
        <v>3.1666666666666665</v>
      </c>
      <c r="N14" s="69">
        <f>'Eval OPLI'!J17</f>
        <v>3.1666666666666665</v>
      </c>
      <c r="O14" s="69">
        <f>'Eval OPLI'!K17</f>
        <v>2.6666666666666665</v>
      </c>
      <c r="P14" s="69">
        <f>'Eval OPLI'!L17</f>
        <v>1.6666666666666667</v>
      </c>
      <c r="Q14" s="69">
        <f>'Eval OPLI'!M17</f>
        <v>2.8333333333333335</v>
      </c>
      <c r="R14" s="69">
        <f>'Eval OPLI'!N17</f>
        <v>3.1666666666666665</v>
      </c>
      <c r="S14" s="69">
        <f>'Eval OPLI'!O17</f>
        <v>2.3333333333333335</v>
      </c>
      <c r="T14" s="69">
        <f>'Eval OPLI'!P17</f>
        <v>3</v>
      </c>
      <c r="U14" s="69">
        <f>'Eval OPLI'!Q17</f>
        <v>3.1666666666666665</v>
      </c>
      <c r="V14" s="69">
        <f>'Eval OPLI'!R17</f>
        <v>3</v>
      </c>
      <c r="W14" s="69">
        <f>'Eval OPLI'!S17</f>
        <v>1.8333333333333333</v>
      </c>
      <c r="X14" s="69">
        <f>'Eval OPLI'!T17</f>
        <v>1.8333333333333333</v>
      </c>
      <c r="Y14" s="69">
        <f>'Eval OPLI'!U17</f>
        <v>2.1666666666666665</v>
      </c>
      <c r="Z14" s="69">
        <f>'Eval OPLI'!V17</f>
        <v>2.8333333333333335</v>
      </c>
      <c r="AA14" s="69">
        <f>'Eval OPLI'!W17</f>
        <v>3.1666666666666665</v>
      </c>
      <c r="AB14" s="69">
        <f>'Eval OPLI'!X17</f>
        <v>2.3333333333333335</v>
      </c>
      <c r="AC14" s="69">
        <f>'Eval OPLI'!Y17</f>
        <v>2.8333333333333335</v>
      </c>
      <c r="AD14" s="69">
        <f>'Eval OPLI'!Z17</f>
        <v>3</v>
      </c>
      <c r="AE14" s="69">
        <f>'Eval OPLI'!AA17</f>
        <v>2.6666666666666665</v>
      </c>
      <c r="AF14" s="69"/>
      <c r="AG14" s="69"/>
      <c r="AH14" s="108"/>
      <c r="AI14" s="109"/>
      <c r="AJ14" s="48"/>
    </row>
    <row r="15" spans="1:36" ht="43.2">
      <c r="A15" s="178"/>
      <c r="B15" s="73" t="s">
        <v>66</v>
      </c>
      <c r="C15" s="79"/>
      <c r="D15" s="79"/>
      <c r="E15" s="82">
        <f>'Eval OPLI'!B26</f>
        <v>2.25</v>
      </c>
      <c r="F15" s="84"/>
      <c r="G15" s="69">
        <f>'Eval OPLI'!C26</f>
        <v>3.25</v>
      </c>
      <c r="H15" s="69">
        <f>'Eval OPLI'!D26</f>
        <v>3</v>
      </c>
      <c r="I15" s="69">
        <f>'Eval OPLI'!E26</f>
        <v>2.5</v>
      </c>
      <c r="J15" s="69">
        <f>'Eval OPLI'!F26</f>
        <v>3.25</v>
      </c>
      <c r="K15" s="69">
        <f>'Eval OPLI'!G26</f>
        <v>2.75</v>
      </c>
      <c r="L15" s="69">
        <f>'Eval OPLI'!H26</f>
        <v>3.25</v>
      </c>
      <c r="M15" s="69">
        <f>'Eval OPLI'!I26</f>
        <v>3.25</v>
      </c>
      <c r="N15" s="69">
        <f>'Eval OPLI'!J26</f>
        <v>2.25</v>
      </c>
      <c r="O15" s="69">
        <f>'Eval OPLI'!K26</f>
        <v>2.5</v>
      </c>
      <c r="P15" s="69">
        <f>'Eval OPLI'!L26</f>
        <v>3</v>
      </c>
      <c r="Q15" s="69">
        <f>'Eval OPLI'!M26</f>
        <v>3</v>
      </c>
      <c r="R15" s="69">
        <f>'Eval OPLI'!N26</f>
        <v>2.75</v>
      </c>
      <c r="S15" s="69">
        <f>'Eval OPLI'!O26</f>
        <v>3.25</v>
      </c>
      <c r="T15" s="69">
        <f>'Eval OPLI'!P26</f>
        <v>3.5</v>
      </c>
      <c r="U15" s="69">
        <f>'Eval OPLI'!Q26</f>
        <v>3</v>
      </c>
      <c r="V15" s="69">
        <f>'Eval OPLI'!R26</f>
        <v>2.25</v>
      </c>
      <c r="W15" s="69">
        <f>'Eval OPLI'!S26</f>
        <v>1</v>
      </c>
      <c r="X15" s="69">
        <f>'Eval OPLI'!T26</f>
        <v>3.25</v>
      </c>
      <c r="Y15" s="69">
        <f>'Eval OPLI'!U26</f>
        <v>3</v>
      </c>
      <c r="Z15" s="69">
        <f>'Eval OPLI'!V26</f>
        <v>3</v>
      </c>
      <c r="AA15" s="69">
        <f>'Eval OPLI'!W26</f>
        <v>3</v>
      </c>
      <c r="AB15" s="69">
        <f>'Eval OPLI'!X26</f>
        <v>2.5</v>
      </c>
      <c r="AC15" s="69">
        <f>'Eval OPLI'!Y26</f>
        <v>3.5</v>
      </c>
      <c r="AD15" s="69">
        <f>'Eval OPLI'!Z26</f>
        <v>3.25</v>
      </c>
      <c r="AE15" s="69">
        <f>'Eval OPLI'!AA26</f>
        <v>2</v>
      </c>
      <c r="AF15" s="69"/>
      <c r="AG15" s="69"/>
      <c r="AH15" s="108"/>
      <c r="AI15" s="109"/>
      <c r="AJ15" s="48"/>
    </row>
    <row r="16" spans="1:36" ht="28.8">
      <c r="A16" s="178"/>
      <c r="B16" s="73" t="s">
        <v>67</v>
      </c>
      <c r="C16" s="79"/>
      <c r="D16" s="79"/>
      <c r="E16" s="82">
        <f>'Eval OPLI'!B34</f>
        <v>2.6666666666666665</v>
      </c>
      <c r="F16" s="84"/>
      <c r="G16" s="69">
        <f>'Eval OPLI'!B34</f>
        <v>2.6666666666666665</v>
      </c>
      <c r="H16" s="69">
        <f>'Eval OPLI'!C34</f>
        <v>3</v>
      </c>
      <c r="I16" s="69">
        <f>'Eval OPLI'!D34</f>
        <v>3</v>
      </c>
      <c r="J16" s="69">
        <f>'Eval OPLI'!E34</f>
        <v>1.3333333333333333</v>
      </c>
      <c r="K16" s="69">
        <f>'Eval OPLI'!F34</f>
        <v>3.6666666666666665</v>
      </c>
      <c r="L16" s="69">
        <f>'Eval OPLI'!G34</f>
        <v>2.6666666666666665</v>
      </c>
      <c r="M16" s="69">
        <f>'Eval OPLI'!H34</f>
        <v>3</v>
      </c>
      <c r="N16" s="69">
        <f>'Eval OPLI'!I34</f>
        <v>3</v>
      </c>
      <c r="O16" s="69">
        <f>'Eval OPLI'!J34</f>
        <v>1.3333333333333333</v>
      </c>
      <c r="P16" s="69">
        <f>'Eval OPLI'!K34</f>
        <v>3.6666666666666665</v>
      </c>
      <c r="Q16" s="69">
        <f>'Eval OPLI'!L34</f>
        <v>2.6666666666666665</v>
      </c>
      <c r="R16" s="69">
        <f>'Eval OPLI'!M34</f>
        <v>3</v>
      </c>
      <c r="S16" s="69">
        <f>'Eval OPLI'!N34</f>
        <v>2.6666666666666665</v>
      </c>
      <c r="T16" s="69">
        <f>'Eval OPLI'!O34</f>
        <v>3</v>
      </c>
      <c r="U16" s="69">
        <f>'Eval OPLI'!P34</f>
        <v>3</v>
      </c>
      <c r="V16" s="69">
        <f>'Eval OPLI'!Q34</f>
        <v>3</v>
      </c>
      <c r="W16" s="69">
        <f>'Eval OPLI'!R34</f>
        <v>3</v>
      </c>
      <c r="X16" s="69">
        <f>'Eval OPLI'!S34</f>
        <v>1.3333333333333333</v>
      </c>
      <c r="Y16" s="69">
        <f>'Eval OPLI'!T34</f>
        <v>3.6666666666666665</v>
      </c>
      <c r="Z16" s="69">
        <f>'Eval OPLI'!U34</f>
        <v>2.6666666666666665</v>
      </c>
      <c r="AA16" s="69">
        <f>'Eval OPLI'!V34</f>
        <v>3</v>
      </c>
      <c r="AB16" s="69">
        <f>'Eval OPLI'!W34</f>
        <v>3</v>
      </c>
      <c r="AC16" s="69">
        <f>'Eval OPLI'!X34</f>
        <v>1.3333333333333333</v>
      </c>
      <c r="AD16" s="69">
        <f>'Eval OPLI'!Y34</f>
        <v>3.6666666666666665</v>
      </c>
      <c r="AE16" s="69">
        <f>'Eval OPLI'!Z34</f>
        <v>3.6666666666666665</v>
      </c>
      <c r="AF16" s="69"/>
      <c r="AG16" s="69"/>
      <c r="AH16" s="108"/>
      <c r="AI16" s="109"/>
      <c r="AJ16" s="48"/>
    </row>
    <row r="17" spans="1:36" ht="15" thickBot="1">
      <c r="A17" s="179"/>
      <c r="B17" s="101" t="s">
        <v>119</v>
      </c>
      <c r="C17" s="96"/>
      <c r="D17" s="96"/>
      <c r="E17" s="54">
        <f>'Eval OPLI'!B40</f>
        <v>2.1166666666666663</v>
      </c>
      <c r="F17" s="91"/>
      <c r="G17" s="92">
        <f>'Eval OPLI'!C40</f>
        <v>2.9791666666666665</v>
      </c>
      <c r="H17" s="92">
        <f>'Eval OPLI'!D40</f>
        <v>3</v>
      </c>
      <c r="I17" s="92">
        <f>'Eval OPLI'!E40</f>
        <v>2.0833333333333335</v>
      </c>
      <c r="J17" s="92">
        <f>'Eval OPLI'!F40</f>
        <v>3.395833333333333</v>
      </c>
      <c r="K17" s="92">
        <f>'Eval OPLI'!G40</f>
        <v>2.8125</v>
      </c>
      <c r="L17" s="92">
        <f>'Eval OPLI'!H40</f>
        <v>2.8958333333333335</v>
      </c>
      <c r="M17" s="92">
        <f>'Eval OPLI'!I40</f>
        <v>3.020833333333333</v>
      </c>
      <c r="N17" s="92">
        <f>'Eval OPLI'!J40</f>
        <v>2.1041666666666665</v>
      </c>
      <c r="O17" s="92">
        <f>'Eval OPLI'!K40</f>
        <v>3.208333333333333</v>
      </c>
      <c r="P17" s="92">
        <f>'Eval OPLI'!L40</f>
        <v>2.5833333333333335</v>
      </c>
      <c r="Q17" s="92">
        <f>'Eval OPLI'!M40</f>
        <v>2.9583333333333335</v>
      </c>
      <c r="R17" s="92">
        <f>'Eval OPLI'!N40</f>
        <v>2.8124999999999996</v>
      </c>
      <c r="S17" s="92">
        <f>'Eval OPLI'!O40</f>
        <v>2.8958333333333335</v>
      </c>
      <c r="T17" s="92">
        <f>'Eval OPLI'!P40</f>
        <v>3.0416666666666665</v>
      </c>
      <c r="U17" s="92">
        <f>'Eval OPLI'!Q40</f>
        <v>3.0416666666666665</v>
      </c>
      <c r="V17" s="92">
        <f>'Eval OPLI'!R40</f>
        <v>2.7291666666666665</v>
      </c>
      <c r="W17" s="92">
        <f>'Eval OPLI'!S40</f>
        <v>1.4583333333333333</v>
      </c>
      <c r="X17" s="92">
        <f>'Eval OPLI'!T40</f>
        <v>3.1874999999999996</v>
      </c>
      <c r="Y17" s="92">
        <f>'Eval OPLI'!U40</f>
        <v>2.708333333333333</v>
      </c>
      <c r="Z17" s="92">
        <f>'Eval OPLI'!V40</f>
        <v>2.9583333333333335</v>
      </c>
      <c r="AA17" s="92">
        <f>'Eval OPLI'!W40</f>
        <v>2.958333333333333</v>
      </c>
      <c r="AB17" s="92">
        <f>'Eval OPLI'!X40</f>
        <v>1.9583333333333335</v>
      </c>
      <c r="AC17" s="92">
        <f>'Eval OPLI'!Y40</f>
        <v>3.5</v>
      </c>
      <c r="AD17" s="92">
        <f>'Eval OPLI'!Z40</f>
        <v>3.4791666666666665</v>
      </c>
      <c r="AE17" s="92">
        <f>'Eval OPLI'!AA40</f>
        <v>2.583333333333333</v>
      </c>
      <c r="AF17" s="92"/>
      <c r="AG17" s="92"/>
      <c r="AH17" s="105"/>
      <c r="AI17" s="110">
        <f t="shared" ref="AI17" si="2">COUNTIF(G17:AH17,"&gt;2,9")</f>
        <v>13</v>
      </c>
      <c r="AJ17" s="111">
        <f>COUNTIF(H17:AI17,"&lt;2")</f>
        <v>2</v>
      </c>
    </row>
    <row r="18" spans="1:36" ht="14.4" customHeight="1">
      <c r="A18" s="180" t="s">
        <v>116</v>
      </c>
      <c r="B18" s="85" t="s">
        <v>69</v>
      </c>
      <c r="C18" s="78"/>
      <c r="D18" s="78"/>
      <c r="E18" s="78"/>
      <c r="F18" s="87">
        <f>'Eval AFA'!B7</f>
        <v>2.5</v>
      </c>
      <c r="G18" s="68">
        <f>'Eval AFA'!C7</f>
        <v>3</v>
      </c>
      <c r="H18" s="68">
        <f>'Eval AFA'!D7</f>
        <v>2.75</v>
      </c>
      <c r="I18" s="68">
        <f>'Eval AFA'!E7</f>
        <v>1.5</v>
      </c>
      <c r="J18" s="68">
        <f>'Eval AFA'!F7</f>
        <v>3.75</v>
      </c>
      <c r="K18" s="68">
        <f>'Eval AFA'!G7</f>
        <v>2.5</v>
      </c>
      <c r="L18" s="68">
        <f>'Eval AFA'!H7</f>
        <v>3</v>
      </c>
      <c r="M18" s="68">
        <f>'Eval AFA'!I7</f>
        <v>2.75</v>
      </c>
      <c r="N18" s="68">
        <f>'Eval AFA'!J7</f>
        <v>1.5</v>
      </c>
      <c r="O18" s="68">
        <f>'Eval AFA'!K7</f>
        <v>3.75</v>
      </c>
      <c r="P18" s="68">
        <f>'Eval AFA'!L7</f>
        <v>2.5</v>
      </c>
      <c r="Q18" s="68">
        <f>'Eval AFA'!M7</f>
        <v>3</v>
      </c>
      <c r="R18" s="68">
        <f>'Eval AFA'!N7</f>
        <v>2.75</v>
      </c>
      <c r="S18" s="68">
        <f>'Eval AFA'!O7</f>
        <v>3</v>
      </c>
      <c r="T18" s="68">
        <f>'Eval AFA'!P7</f>
        <v>3</v>
      </c>
      <c r="U18" s="68">
        <f>'Eval AFA'!Q7</f>
        <v>3</v>
      </c>
      <c r="V18" s="68">
        <f>'Eval AFA'!R7</f>
        <v>2.75</v>
      </c>
      <c r="W18" s="68">
        <f>'Eval AFA'!S7</f>
        <v>1.5</v>
      </c>
      <c r="X18" s="68">
        <f>'Eval AFA'!T7</f>
        <v>3.75</v>
      </c>
      <c r="Y18" s="68">
        <f>'Eval AFA'!U7</f>
        <v>2.5</v>
      </c>
      <c r="Z18" s="68">
        <f>'Eval AFA'!V7</f>
        <v>3</v>
      </c>
      <c r="AA18" s="68">
        <f>'Eval AFA'!W7</f>
        <v>2.75</v>
      </c>
      <c r="AB18" s="68">
        <f>'Eval AFA'!X7</f>
        <v>1.5</v>
      </c>
      <c r="AC18" s="68">
        <f>'Eval AFA'!Y7</f>
        <v>3.75</v>
      </c>
      <c r="AD18" s="68">
        <f>'Eval AFA'!Z7</f>
        <v>3.75</v>
      </c>
      <c r="AE18" s="68">
        <f>'Eval AFA'!AA7</f>
        <v>2.5</v>
      </c>
      <c r="AF18" s="68"/>
      <c r="AG18" s="68"/>
      <c r="AH18" s="103"/>
      <c r="AI18" s="114"/>
      <c r="AJ18" s="67"/>
    </row>
    <row r="19" spans="1:36">
      <c r="A19" s="181"/>
      <c r="B19" s="86" t="s">
        <v>70</v>
      </c>
      <c r="C19" s="79"/>
      <c r="D19" s="79"/>
      <c r="E19" s="79"/>
      <c r="F19" s="88">
        <f>'Eval AFA'!B17</f>
        <v>2.5</v>
      </c>
      <c r="G19" s="69">
        <f>'Eval AFA'!C17</f>
        <v>2.5</v>
      </c>
      <c r="H19" s="69">
        <f>'Eval AFA'!D17</f>
        <v>3</v>
      </c>
      <c r="I19" s="69">
        <f>'Eval AFA'!E17</f>
        <v>2.75</v>
      </c>
      <c r="J19" s="69">
        <f>'Eval AFA'!F17</f>
        <v>2.5</v>
      </c>
      <c r="K19" s="69">
        <f>'Eval AFA'!G17</f>
        <v>3</v>
      </c>
      <c r="L19" s="69">
        <f>'Eval AFA'!H17</f>
        <v>2</v>
      </c>
      <c r="M19" s="69">
        <f>'Eval AFA'!I17</f>
        <v>3</v>
      </c>
      <c r="N19" s="69">
        <f>'Eval AFA'!J17</f>
        <v>3</v>
      </c>
      <c r="O19" s="69">
        <f>'Eval AFA'!K17</f>
        <v>2.75</v>
      </c>
      <c r="P19" s="69">
        <f>'Eval AFA'!L17</f>
        <v>1.5</v>
      </c>
      <c r="Q19" s="69">
        <f>'Eval AFA'!M17</f>
        <v>2.5</v>
      </c>
      <c r="R19" s="69">
        <f>'Eval AFA'!N17</f>
        <v>3</v>
      </c>
      <c r="S19" s="69">
        <f>'Eval AFA'!O17</f>
        <v>2</v>
      </c>
      <c r="T19" s="69">
        <f>'Eval AFA'!P17</f>
        <v>3</v>
      </c>
      <c r="U19" s="69">
        <f>'Eval AFA'!Q17</f>
        <v>3</v>
      </c>
      <c r="V19" s="69">
        <f>'Eval AFA'!R17</f>
        <v>2.75</v>
      </c>
      <c r="W19" s="69">
        <f>'Eval AFA'!S17</f>
        <v>1.5</v>
      </c>
      <c r="X19" s="69">
        <f>'Eval AFA'!T17</f>
        <v>2</v>
      </c>
      <c r="Y19" s="69">
        <f>'Eval AFA'!U17</f>
        <v>1.75</v>
      </c>
      <c r="Z19" s="69">
        <f>'Eval AFA'!V17</f>
        <v>2.5</v>
      </c>
      <c r="AA19" s="69">
        <f>'Eval AFA'!W17</f>
        <v>3</v>
      </c>
      <c r="AB19" s="69">
        <f>'Eval AFA'!X17</f>
        <v>2</v>
      </c>
      <c r="AC19" s="69">
        <f>'Eval AFA'!Y17</f>
        <v>3</v>
      </c>
      <c r="AD19" s="69">
        <f>'Eval AFA'!Z17</f>
        <v>3</v>
      </c>
      <c r="AE19" s="69">
        <f>'Eval AFA'!AA17</f>
        <v>2.75</v>
      </c>
      <c r="AF19" s="69"/>
      <c r="AG19" s="69"/>
      <c r="AH19" s="104"/>
      <c r="AI19" s="109"/>
      <c r="AJ19" s="48"/>
    </row>
    <row r="20" spans="1:36" ht="28.8">
      <c r="A20" s="181"/>
      <c r="B20" s="86" t="s">
        <v>71</v>
      </c>
      <c r="C20" s="79"/>
      <c r="D20" s="79"/>
      <c r="E20" s="79"/>
      <c r="F20" s="88">
        <f>'Eval AFA'!B26</f>
        <v>2.6666666666666665</v>
      </c>
      <c r="G20" s="69">
        <f>'Eval AFA'!C26</f>
        <v>3.3333333333333335</v>
      </c>
      <c r="H20" s="69">
        <f>'Eval AFA'!D26</f>
        <v>3</v>
      </c>
      <c r="I20" s="69">
        <f>'Eval AFA'!E26</f>
        <v>3</v>
      </c>
      <c r="J20" s="69">
        <f>'Eval AFA'!F26</f>
        <v>3.3333333333333335</v>
      </c>
      <c r="K20" s="69">
        <f>'Eval AFA'!G26</f>
        <v>3.3333333333333335</v>
      </c>
      <c r="L20" s="69">
        <f>'Eval AFA'!H26</f>
        <v>3.3333333333333335</v>
      </c>
      <c r="M20" s="69">
        <f>'Eval AFA'!I26</f>
        <v>3.3333333333333335</v>
      </c>
      <c r="N20" s="69">
        <f>'Eval AFA'!J26</f>
        <v>2.6666666666666665</v>
      </c>
      <c r="O20" s="69">
        <f>'Eval AFA'!K26</f>
        <v>2.3333333333333335</v>
      </c>
      <c r="P20" s="69">
        <f>'Eval AFA'!L26</f>
        <v>3.6666666666666665</v>
      </c>
      <c r="Q20" s="69">
        <f>'Eval AFA'!M26</f>
        <v>3</v>
      </c>
      <c r="R20" s="69">
        <f>'Eval AFA'!N26</f>
        <v>2.6666666666666665</v>
      </c>
      <c r="S20" s="69">
        <f>'Eval AFA'!O26</f>
        <v>3.3333333333333335</v>
      </c>
      <c r="T20" s="69">
        <f>'Eval AFA'!P26</f>
        <v>3.3333333333333335</v>
      </c>
      <c r="U20" s="69">
        <f>'Eval AFA'!Q26</f>
        <v>3</v>
      </c>
      <c r="V20" s="69">
        <f>'Eval AFA'!R26</f>
        <v>2</v>
      </c>
      <c r="W20" s="69">
        <f>'Eval AFA'!S26</f>
        <v>1</v>
      </c>
      <c r="X20" s="69">
        <f>'Eval AFA'!T26</f>
        <v>3.3333333333333335</v>
      </c>
      <c r="Y20" s="69">
        <f>'Eval AFA'!U26</f>
        <v>3.6666666666666665</v>
      </c>
      <c r="Z20" s="69">
        <f>'Eval AFA'!V26</f>
        <v>3</v>
      </c>
      <c r="AA20" s="69">
        <f>'Eval AFA'!W26</f>
        <v>3</v>
      </c>
      <c r="AB20" s="69">
        <f>'Eval AFA'!X26</f>
        <v>3</v>
      </c>
      <c r="AC20" s="69">
        <f>'Eval AFA'!Y26</f>
        <v>3.6666666666666665</v>
      </c>
      <c r="AD20" s="69">
        <f>'Eval AFA'!Z26</f>
        <v>3.3333333333333335</v>
      </c>
      <c r="AE20" s="69">
        <f>'Eval AFA'!AA26</f>
        <v>2.3333333333333335</v>
      </c>
      <c r="AF20" s="69"/>
      <c r="AG20" s="69"/>
      <c r="AH20" s="104"/>
      <c r="AI20" s="109"/>
      <c r="AJ20" s="48"/>
    </row>
    <row r="21" spans="1:36" ht="15" thickBot="1">
      <c r="A21" s="182"/>
      <c r="B21" s="116" t="s">
        <v>120</v>
      </c>
      <c r="C21" s="117"/>
      <c r="D21" s="117"/>
      <c r="E21" s="117"/>
      <c r="F21" s="118">
        <f>'Eval AFA'!B40</f>
        <v>2.5555555555555554</v>
      </c>
      <c r="G21" s="119">
        <f>'Eval AFA'!C40</f>
        <v>2.9444444444444446</v>
      </c>
      <c r="H21" s="119">
        <f>'Eval AFA'!D40</f>
        <v>2.9166666666666665</v>
      </c>
      <c r="I21" s="119">
        <f>'Eval AFA'!E40</f>
        <v>2.4166666666666665</v>
      </c>
      <c r="J21" s="119">
        <f>'Eval AFA'!F40</f>
        <v>3.1944444444444446</v>
      </c>
      <c r="K21" s="119">
        <f>'Eval AFA'!G40</f>
        <v>2.9444444444444446</v>
      </c>
      <c r="L21" s="119">
        <f>'Eval AFA'!H40</f>
        <v>2.7777777777777781</v>
      </c>
      <c r="M21" s="119">
        <f>'Eval AFA'!I40</f>
        <v>3.0277777777777781</v>
      </c>
      <c r="N21" s="119">
        <f>'Eval AFA'!J40</f>
        <v>2.3888888888888888</v>
      </c>
      <c r="O21" s="119">
        <f>'Eval AFA'!K40</f>
        <v>2.9444444444444446</v>
      </c>
      <c r="P21" s="119">
        <f>'Eval AFA'!L40</f>
        <v>2.5555555555555554</v>
      </c>
      <c r="Q21" s="119">
        <f>'Eval AFA'!M40</f>
        <v>2.8333333333333335</v>
      </c>
      <c r="R21" s="119">
        <f>'Eval AFA'!N40</f>
        <v>2.8055555555555554</v>
      </c>
      <c r="S21" s="119">
        <f>'Eval AFA'!O40</f>
        <v>2.7777777777777781</v>
      </c>
      <c r="T21" s="119">
        <f>'Eval AFA'!P40</f>
        <v>3.1111111111111112</v>
      </c>
      <c r="U21" s="119">
        <f>'Eval AFA'!Q40</f>
        <v>3</v>
      </c>
      <c r="V21" s="119">
        <f>'Eval AFA'!R40</f>
        <v>2.5</v>
      </c>
      <c r="W21" s="119">
        <f>'Eval AFA'!S40</f>
        <v>1.3333333333333333</v>
      </c>
      <c r="X21" s="119">
        <f>'Eval AFA'!T40</f>
        <v>3.0277777777777781</v>
      </c>
      <c r="Y21" s="119">
        <f>'Eval AFA'!U40</f>
        <v>2.6388888888888888</v>
      </c>
      <c r="Z21" s="119">
        <f>'Eval AFA'!V40</f>
        <v>2.8333333333333335</v>
      </c>
      <c r="AA21" s="119">
        <f>'Eval AFA'!W40</f>
        <v>2.9166666666666665</v>
      </c>
      <c r="AB21" s="119">
        <f>'Eval AFA'!X40</f>
        <v>2.1666666666666665</v>
      </c>
      <c r="AC21" s="119">
        <f>'Eval AFA'!Y40</f>
        <v>3.4722222222222219</v>
      </c>
      <c r="AD21" s="119">
        <f>'Eval AFA'!Z40</f>
        <v>3.3611111111111112</v>
      </c>
      <c r="AE21" s="119">
        <f>'Eval AFA'!AA40</f>
        <v>2.5277777777777781</v>
      </c>
      <c r="AF21" s="119"/>
      <c r="AG21" s="119"/>
      <c r="AH21" s="120"/>
      <c r="AI21" s="110">
        <f t="shared" ref="AI21" si="3">COUNTIF(G21:AH21,"&gt;2,9")</f>
        <v>12</v>
      </c>
      <c r="AJ21" s="111">
        <f>COUNTIF(H21:AI21,"&lt;2")</f>
        <v>1</v>
      </c>
    </row>
    <row r="22" spans="1:36">
      <c r="B22" s="121" t="s">
        <v>117</v>
      </c>
      <c r="C22" s="122">
        <f>C7</f>
        <v>2.6666666666666665</v>
      </c>
      <c r="D22" s="122"/>
      <c r="E22" s="122"/>
      <c r="F22" s="122"/>
      <c r="G22" s="122">
        <f t="shared" ref="G22:AH22" si="4">G7</f>
        <v>3.0666666666666664</v>
      </c>
      <c r="H22" s="122">
        <f t="shared" si="4"/>
        <v>3</v>
      </c>
      <c r="I22" s="122">
        <f t="shared" si="4"/>
        <v>2.2666666666666662</v>
      </c>
      <c r="J22" s="122">
        <f t="shared" si="4"/>
        <v>3.0666666666666664</v>
      </c>
      <c r="K22" s="122">
        <f t="shared" si="4"/>
        <v>2.8000000000000003</v>
      </c>
      <c r="L22" s="122">
        <f t="shared" si="4"/>
        <v>2.9333333333333336</v>
      </c>
      <c r="M22" s="122">
        <f t="shared" si="4"/>
        <v>3</v>
      </c>
      <c r="N22" s="122">
        <f t="shared" si="4"/>
        <v>2.3333333333333335</v>
      </c>
      <c r="O22" s="122">
        <f t="shared" si="4"/>
        <v>2.8666666666666667</v>
      </c>
      <c r="P22" s="122">
        <f t="shared" si="4"/>
        <v>2.4</v>
      </c>
      <c r="Q22" s="122">
        <f t="shared" si="4"/>
        <v>3.0666666666666664</v>
      </c>
      <c r="R22" s="122">
        <f t="shared" si="4"/>
        <v>2.8666666666666667</v>
      </c>
      <c r="S22" s="122">
        <f t="shared" si="4"/>
        <v>2.8000000000000003</v>
      </c>
      <c r="T22" s="122">
        <f t="shared" si="4"/>
        <v>3.1333333333333333</v>
      </c>
      <c r="U22" s="122">
        <f t="shared" si="4"/>
        <v>3.2000000000000006</v>
      </c>
      <c r="V22" s="122">
        <f t="shared" si="4"/>
        <v>2.6666666666666665</v>
      </c>
      <c r="W22" s="122">
        <f t="shared" si="4"/>
        <v>1.4666666666666668</v>
      </c>
      <c r="X22" s="122">
        <f t="shared" si="4"/>
        <v>2.7333333333333329</v>
      </c>
      <c r="Y22" s="122">
        <f t="shared" si="4"/>
        <v>2.6</v>
      </c>
      <c r="Z22" s="122">
        <f t="shared" si="4"/>
        <v>3.0666666666666664</v>
      </c>
      <c r="AA22" s="122">
        <f t="shared" si="4"/>
        <v>2.9333333333333336</v>
      </c>
      <c r="AB22" s="122">
        <f t="shared" si="4"/>
        <v>2.0666666666666664</v>
      </c>
      <c r="AC22" s="122">
        <f t="shared" si="4"/>
        <v>3.1999999999999997</v>
      </c>
      <c r="AD22" s="122">
        <f t="shared" si="4"/>
        <v>3.1999999999999997</v>
      </c>
      <c r="AE22" s="122">
        <f t="shared" si="4"/>
        <v>2.5333333333333332</v>
      </c>
      <c r="AF22" s="122">
        <f t="shared" si="4"/>
        <v>0</v>
      </c>
      <c r="AG22" s="122">
        <f t="shared" si="4"/>
        <v>0</v>
      </c>
      <c r="AH22" s="123">
        <f t="shared" si="4"/>
        <v>0</v>
      </c>
    </row>
    <row r="23" spans="1:36" ht="15" thickBot="1">
      <c r="B23" s="124" t="s">
        <v>123</v>
      </c>
      <c r="C23" s="125"/>
      <c r="D23" s="125"/>
      <c r="E23" s="125"/>
      <c r="F23" s="125"/>
      <c r="G23" s="126">
        <f>G22/$C$22</f>
        <v>1.1499999999999999</v>
      </c>
      <c r="H23" s="126">
        <f t="shared" ref="H23:AE23" si="5">H22/$C$22</f>
        <v>1.125</v>
      </c>
      <c r="I23" s="126">
        <f t="shared" si="5"/>
        <v>0.84999999999999987</v>
      </c>
      <c r="J23" s="126">
        <f t="shared" si="5"/>
        <v>1.1499999999999999</v>
      </c>
      <c r="K23" s="126">
        <f t="shared" si="5"/>
        <v>1.0500000000000003</v>
      </c>
      <c r="L23" s="126">
        <f t="shared" si="5"/>
        <v>1.1000000000000001</v>
      </c>
      <c r="M23" s="126">
        <f t="shared" si="5"/>
        <v>1.125</v>
      </c>
      <c r="N23" s="126">
        <f t="shared" si="5"/>
        <v>0.87500000000000011</v>
      </c>
      <c r="O23" s="126">
        <f t="shared" si="5"/>
        <v>1.0750000000000002</v>
      </c>
      <c r="P23" s="126">
        <f t="shared" si="5"/>
        <v>0.9</v>
      </c>
      <c r="Q23" s="126">
        <f t="shared" si="5"/>
        <v>1.1499999999999999</v>
      </c>
      <c r="R23" s="126">
        <f t="shared" si="5"/>
        <v>1.0750000000000002</v>
      </c>
      <c r="S23" s="126">
        <f t="shared" si="5"/>
        <v>1.0500000000000003</v>
      </c>
      <c r="T23" s="126">
        <f t="shared" si="5"/>
        <v>1.175</v>
      </c>
      <c r="U23" s="126">
        <f t="shared" si="5"/>
        <v>1.2000000000000004</v>
      </c>
      <c r="V23" s="126">
        <f t="shared" si="5"/>
        <v>1</v>
      </c>
      <c r="W23" s="126">
        <f t="shared" si="5"/>
        <v>0.55000000000000004</v>
      </c>
      <c r="X23" s="126">
        <f t="shared" si="5"/>
        <v>1.0249999999999999</v>
      </c>
      <c r="Y23" s="126">
        <f t="shared" si="5"/>
        <v>0.97500000000000009</v>
      </c>
      <c r="Z23" s="126">
        <f t="shared" si="5"/>
        <v>1.1499999999999999</v>
      </c>
      <c r="AA23" s="126">
        <f t="shared" si="5"/>
        <v>1.1000000000000001</v>
      </c>
      <c r="AB23" s="126">
        <f t="shared" si="5"/>
        <v>0.77499999999999991</v>
      </c>
      <c r="AC23" s="126">
        <f t="shared" si="5"/>
        <v>1.2</v>
      </c>
      <c r="AD23" s="126">
        <f t="shared" si="5"/>
        <v>1.2</v>
      </c>
      <c r="AE23" s="126">
        <f t="shared" si="5"/>
        <v>0.95</v>
      </c>
      <c r="AF23" s="126">
        <f t="shared" ref="AF23" si="6">AF22/$C$22</f>
        <v>0</v>
      </c>
      <c r="AG23" s="126">
        <f t="shared" ref="AG23" si="7">AG22/$C$22</f>
        <v>0</v>
      </c>
      <c r="AH23" s="126">
        <f t="shared" ref="AH23" si="8">AH22/$C$22</f>
        <v>0</v>
      </c>
    </row>
    <row r="24" spans="1:36">
      <c r="B24" s="127" t="s">
        <v>118</v>
      </c>
      <c r="C24" s="128"/>
      <c r="D24" s="76">
        <f>D12</f>
        <v>2.1055555555555556</v>
      </c>
      <c r="E24" s="76"/>
      <c r="F24" s="76"/>
      <c r="G24" s="76">
        <f t="shared" ref="G24:AH24" si="9">G12</f>
        <v>3.1180555555555554</v>
      </c>
      <c r="H24" s="76">
        <f t="shared" si="9"/>
        <v>3.0347222222222223</v>
      </c>
      <c r="I24" s="76">
        <f t="shared" si="9"/>
        <v>2.0826388888888889</v>
      </c>
      <c r="J24" s="76">
        <f t="shared" si="9"/>
        <v>3.0833333333333335</v>
      </c>
      <c r="K24" s="76">
        <f t="shared" si="9"/>
        <v>2.8041666666666667</v>
      </c>
      <c r="L24" s="76">
        <f t="shared" si="9"/>
        <v>3.0305555555555559</v>
      </c>
      <c r="M24" s="76">
        <f t="shared" si="9"/>
        <v>3.0222222222222221</v>
      </c>
      <c r="N24" s="76">
        <f t="shared" si="9"/>
        <v>2.1263888888888891</v>
      </c>
      <c r="O24" s="76">
        <f t="shared" si="9"/>
        <v>2.9645833333333336</v>
      </c>
      <c r="P24" s="76">
        <f t="shared" si="9"/>
        <v>2.4791666666666665</v>
      </c>
      <c r="Q24" s="76">
        <f t="shared" si="9"/>
        <v>3.1055555555555556</v>
      </c>
      <c r="R24" s="76">
        <f t="shared" si="9"/>
        <v>2.8319444444444444</v>
      </c>
      <c r="S24" s="76">
        <f t="shared" si="9"/>
        <v>2.8624999999999998</v>
      </c>
      <c r="T24" s="76">
        <f t="shared" si="9"/>
        <v>3.1277777777777778</v>
      </c>
      <c r="U24" s="76">
        <f t="shared" si="9"/>
        <v>3.2027777777777779</v>
      </c>
      <c r="V24" s="76">
        <f t="shared" si="9"/>
        <v>2.6243055555555559</v>
      </c>
      <c r="W24" s="76">
        <f t="shared" si="9"/>
        <v>1.6333333333333333</v>
      </c>
      <c r="X24" s="76">
        <f t="shared" si="9"/>
        <v>2.7152777777777777</v>
      </c>
      <c r="Y24" s="76">
        <f t="shared" si="9"/>
        <v>2.7222222222222223</v>
      </c>
      <c r="Z24" s="76">
        <f t="shared" si="9"/>
        <v>3.0777777777777779</v>
      </c>
      <c r="AA24" s="76">
        <f t="shared" si="9"/>
        <v>2.8055555555555554</v>
      </c>
      <c r="AB24" s="76">
        <f t="shared" si="9"/>
        <v>2.1208333333333336</v>
      </c>
      <c r="AC24" s="76">
        <f t="shared" si="9"/>
        <v>3.1402777777777779</v>
      </c>
      <c r="AD24" s="76">
        <f t="shared" si="9"/>
        <v>3.2083333333333335</v>
      </c>
      <c r="AE24" s="76">
        <f t="shared" si="9"/>
        <v>2.6229166666666668</v>
      </c>
      <c r="AF24" s="76">
        <f t="shared" si="9"/>
        <v>0</v>
      </c>
      <c r="AG24" s="76">
        <f t="shared" si="9"/>
        <v>0</v>
      </c>
      <c r="AH24" s="129">
        <f t="shared" si="9"/>
        <v>0</v>
      </c>
    </row>
    <row r="25" spans="1:36" ht="15" thickBot="1">
      <c r="B25" s="130" t="s">
        <v>124</v>
      </c>
      <c r="C25" s="131"/>
      <c r="D25" s="131"/>
      <c r="E25" s="131"/>
      <c r="F25" s="131"/>
      <c r="G25" s="132">
        <f>G24/$D$24</f>
        <v>1.4808707124010552</v>
      </c>
      <c r="H25" s="132">
        <f t="shared" ref="H25:AH25" si="10">H24/$D$24</f>
        <v>1.4412928759894459</v>
      </c>
      <c r="I25" s="132">
        <f t="shared" si="10"/>
        <v>0.98911609498680741</v>
      </c>
      <c r="J25" s="132">
        <f t="shared" si="10"/>
        <v>1.4643799472295516</v>
      </c>
      <c r="K25" s="132">
        <f t="shared" si="10"/>
        <v>1.3317941952506596</v>
      </c>
      <c r="L25" s="132">
        <f t="shared" si="10"/>
        <v>1.4393139841688656</v>
      </c>
      <c r="M25" s="132">
        <f t="shared" si="10"/>
        <v>1.4353562005277043</v>
      </c>
      <c r="N25" s="132">
        <f t="shared" si="10"/>
        <v>1.0098944591029024</v>
      </c>
      <c r="O25" s="132">
        <f t="shared" si="10"/>
        <v>1.4079815303430079</v>
      </c>
      <c r="P25" s="132">
        <f t="shared" si="10"/>
        <v>1.1774406332453824</v>
      </c>
      <c r="Q25" s="132">
        <f t="shared" si="10"/>
        <v>1.474934036939314</v>
      </c>
      <c r="R25" s="132">
        <f t="shared" si="10"/>
        <v>1.3449868073878628</v>
      </c>
      <c r="S25" s="132">
        <f t="shared" si="10"/>
        <v>1.3594986807387861</v>
      </c>
      <c r="T25" s="132">
        <f t="shared" si="10"/>
        <v>1.4854881266490765</v>
      </c>
      <c r="U25" s="132">
        <f t="shared" si="10"/>
        <v>1.5211081794195251</v>
      </c>
      <c r="V25" s="132">
        <f t="shared" si="10"/>
        <v>1.2463720316622693</v>
      </c>
      <c r="W25" s="132">
        <f t="shared" si="10"/>
        <v>0.77572559366754612</v>
      </c>
      <c r="X25" s="132">
        <f t="shared" si="10"/>
        <v>1.2895778364116095</v>
      </c>
      <c r="Y25" s="132">
        <f t="shared" si="10"/>
        <v>1.2928759894459103</v>
      </c>
      <c r="Z25" s="132">
        <f t="shared" si="10"/>
        <v>1.4617414248021108</v>
      </c>
      <c r="AA25" s="132">
        <f t="shared" si="10"/>
        <v>1.3324538258575196</v>
      </c>
      <c r="AB25" s="132">
        <f t="shared" si="10"/>
        <v>1.0072559366754619</v>
      </c>
      <c r="AC25" s="132">
        <f t="shared" si="10"/>
        <v>1.4914248021108181</v>
      </c>
      <c r="AD25" s="132">
        <f t="shared" si="10"/>
        <v>1.5237467018469657</v>
      </c>
      <c r="AE25" s="132">
        <f t="shared" si="10"/>
        <v>1.245712401055409</v>
      </c>
      <c r="AF25" s="132">
        <f t="shared" si="10"/>
        <v>0</v>
      </c>
      <c r="AG25" s="132">
        <f t="shared" si="10"/>
        <v>0</v>
      </c>
      <c r="AH25" s="133">
        <f t="shared" si="10"/>
        <v>0</v>
      </c>
    </row>
    <row r="26" spans="1:36">
      <c r="B26" s="134" t="s">
        <v>119</v>
      </c>
      <c r="C26" s="135"/>
      <c r="D26" s="135"/>
      <c r="E26" s="81">
        <f>E17</f>
        <v>2.1166666666666663</v>
      </c>
      <c r="F26" s="81"/>
      <c r="G26" s="81">
        <f t="shared" ref="G26:AH26" si="11">G17</f>
        <v>2.9791666666666665</v>
      </c>
      <c r="H26" s="81">
        <f t="shared" si="11"/>
        <v>3</v>
      </c>
      <c r="I26" s="81">
        <f t="shared" si="11"/>
        <v>2.0833333333333335</v>
      </c>
      <c r="J26" s="81">
        <f t="shared" si="11"/>
        <v>3.395833333333333</v>
      </c>
      <c r="K26" s="81">
        <f t="shared" si="11"/>
        <v>2.8125</v>
      </c>
      <c r="L26" s="81">
        <f t="shared" si="11"/>
        <v>2.8958333333333335</v>
      </c>
      <c r="M26" s="81">
        <f t="shared" si="11"/>
        <v>3.020833333333333</v>
      </c>
      <c r="N26" s="81">
        <f t="shared" si="11"/>
        <v>2.1041666666666665</v>
      </c>
      <c r="O26" s="81">
        <f t="shared" si="11"/>
        <v>3.208333333333333</v>
      </c>
      <c r="P26" s="81">
        <f t="shared" si="11"/>
        <v>2.5833333333333335</v>
      </c>
      <c r="Q26" s="81">
        <f t="shared" si="11"/>
        <v>2.9583333333333335</v>
      </c>
      <c r="R26" s="81">
        <f t="shared" si="11"/>
        <v>2.8124999999999996</v>
      </c>
      <c r="S26" s="81">
        <f t="shared" si="11"/>
        <v>2.8958333333333335</v>
      </c>
      <c r="T26" s="81">
        <f t="shared" si="11"/>
        <v>3.0416666666666665</v>
      </c>
      <c r="U26" s="81">
        <f t="shared" si="11"/>
        <v>3.0416666666666665</v>
      </c>
      <c r="V26" s="81">
        <f t="shared" si="11"/>
        <v>2.7291666666666665</v>
      </c>
      <c r="W26" s="81">
        <f t="shared" si="11"/>
        <v>1.4583333333333333</v>
      </c>
      <c r="X26" s="81">
        <f t="shared" si="11"/>
        <v>3.1874999999999996</v>
      </c>
      <c r="Y26" s="81">
        <f t="shared" si="11"/>
        <v>2.708333333333333</v>
      </c>
      <c r="Z26" s="81">
        <f t="shared" si="11"/>
        <v>2.9583333333333335</v>
      </c>
      <c r="AA26" s="81">
        <f t="shared" si="11"/>
        <v>2.958333333333333</v>
      </c>
      <c r="AB26" s="81">
        <f t="shared" si="11"/>
        <v>1.9583333333333335</v>
      </c>
      <c r="AC26" s="81">
        <f t="shared" si="11"/>
        <v>3.5</v>
      </c>
      <c r="AD26" s="81">
        <f t="shared" si="11"/>
        <v>3.4791666666666665</v>
      </c>
      <c r="AE26" s="81">
        <f t="shared" si="11"/>
        <v>2.583333333333333</v>
      </c>
      <c r="AF26" s="81">
        <f t="shared" si="11"/>
        <v>0</v>
      </c>
      <c r="AG26" s="81">
        <f t="shared" si="11"/>
        <v>0</v>
      </c>
      <c r="AH26" s="136">
        <f t="shared" si="11"/>
        <v>0</v>
      </c>
    </row>
    <row r="27" spans="1:36" ht="15" thickBot="1">
      <c r="B27" s="138" t="s">
        <v>125</v>
      </c>
      <c r="C27" s="139"/>
      <c r="D27" s="139"/>
      <c r="E27" s="139"/>
      <c r="F27" s="139"/>
      <c r="G27" s="140">
        <f>G26/$E$26</f>
        <v>1.4074803149606301</v>
      </c>
      <c r="H27" s="140">
        <f t="shared" ref="H27:AH27" si="12">H26/$E$26</f>
        <v>1.4173228346456697</v>
      </c>
      <c r="I27" s="140">
        <f t="shared" si="12"/>
        <v>0.98425196850393726</v>
      </c>
      <c r="J27" s="140">
        <f t="shared" si="12"/>
        <v>1.6043307086614176</v>
      </c>
      <c r="K27" s="140">
        <f t="shared" si="12"/>
        <v>1.3287401574803153</v>
      </c>
      <c r="L27" s="140">
        <f t="shared" si="12"/>
        <v>1.3681102362204727</v>
      </c>
      <c r="M27" s="140">
        <f t="shared" si="12"/>
        <v>1.4271653543307088</v>
      </c>
      <c r="N27" s="140">
        <f t="shared" si="12"/>
        <v>0.9940944881889765</v>
      </c>
      <c r="O27" s="140">
        <f t="shared" si="12"/>
        <v>1.5157480314960632</v>
      </c>
      <c r="P27" s="140">
        <f t="shared" si="12"/>
        <v>1.2204724409448822</v>
      </c>
      <c r="Q27" s="140">
        <f t="shared" si="12"/>
        <v>1.397637795275591</v>
      </c>
      <c r="R27" s="140">
        <f t="shared" si="12"/>
        <v>1.328740157480315</v>
      </c>
      <c r="S27" s="140">
        <f t="shared" si="12"/>
        <v>1.3681102362204727</v>
      </c>
      <c r="T27" s="140">
        <f t="shared" si="12"/>
        <v>1.4370078740157481</v>
      </c>
      <c r="U27" s="140">
        <f t="shared" si="12"/>
        <v>1.4370078740157481</v>
      </c>
      <c r="V27" s="140">
        <f t="shared" si="12"/>
        <v>1.2893700787401576</v>
      </c>
      <c r="W27" s="140">
        <f t="shared" si="12"/>
        <v>0.68897637795275601</v>
      </c>
      <c r="X27" s="140">
        <f t="shared" si="12"/>
        <v>1.5059055118110236</v>
      </c>
      <c r="Y27" s="140">
        <f t="shared" si="12"/>
        <v>1.2795275590551183</v>
      </c>
      <c r="Z27" s="140">
        <f t="shared" si="12"/>
        <v>1.397637795275591</v>
      </c>
      <c r="AA27" s="140">
        <f t="shared" si="12"/>
        <v>1.3976377952755907</v>
      </c>
      <c r="AB27" s="140">
        <f t="shared" si="12"/>
        <v>0.92519685039370103</v>
      </c>
      <c r="AC27" s="140">
        <f t="shared" si="12"/>
        <v>1.6535433070866146</v>
      </c>
      <c r="AD27" s="140">
        <f t="shared" si="12"/>
        <v>1.643700787401575</v>
      </c>
      <c r="AE27" s="140">
        <f t="shared" si="12"/>
        <v>1.2204724409448819</v>
      </c>
      <c r="AF27" s="140">
        <f t="shared" si="12"/>
        <v>0</v>
      </c>
      <c r="AG27" s="140">
        <f t="shared" si="12"/>
        <v>0</v>
      </c>
      <c r="AH27" s="141">
        <f t="shared" si="12"/>
        <v>0</v>
      </c>
    </row>
    <row r="28" spans="1:36">
      <c r="B28" s="142" t="s">
        <v>120</v>
      </c>
      <c r="C28" s="143"/>
      <c r="D28" s="143"/>
      <c r="E28" s="143"/>
      <c r="F28" s="87">
        <f>F21</f>
        <v>2.5555555555555554</v>
      </c>
      <c r="G28" s="87">
        <f t="shared" ref="G28:AH28" si="13">G21</f>
        <v>2.9444444444444446</v>
      </c>
      <c r="H28" s="87">
        <f t="shared" si="13"/>
        <v>2.9166666666666665</v>
      </c>
      <c r="I28" s="87">
        <f t="shared" si="13"/>
        <v>2.4166666666666665</v>
      </c>
      <c r="J28" s="87">
        <f t="shared" si="13"/>
        <v>3.1944444444444446</v>
      </c>
      <c r="K28" s="87">
        <f t="shared" si="13"/>
        <v>2.9444444444444446</v>
      </c>
      <c r="L28" s="87">
        <f t="shared" si="13"/>
        <v>2.7777777777777781</v>
      </c>
      <c r="M28" s="87">
        <f t="shared" si="13"/>
        <v>3.0277777777777781</v>
      </c>
      <c r="N28" s="87">
        <f t="shared" si="13"/>
        <v>2.3888888888888888</v>
      </c>
      <c r="O28" s="87">
        <f t="shared" si="13"/>
        <v>2.9444444444444446</v>
      </c>
      <c r="P28" s="87">
        <f t="shared" si="13"/>
        <v>2.5555555555555554</v>
      </c>
      <c r="Q28" s="87">
        <f t="shared" si="13"/>
        <v>2.8333333333333335</v>
      </c>
      <c r="R28" s="87">
        <f t="shared" si="13"/>
        <v>2.8055555555555554</v>
      </c>
      <c r="S28" s="87">
        <f t="shared" si="13"/>
        <v>2.7777777777777781</v>
      </c>
      <c r="T28" s="87">
        <f t="shared" si="13"/>
        <v>3.1111111111111112</v>
      </c>
      <c r="U28" s="87">
        <f t="shared" si="13"/>
        <v>3</v>
      </c>
      <c r="V28" s="87">
        <f t="shared" si="13"/>
        <v>2.5</v>
      </c>
      <c r="W28" s="87">
        <f t="shared" si="13"/>
        <v>1.3333333333333333</v>
      </c>
      <c r="X28" s="87">
        <f t="shared" si="13"/>
        <v>3.0277777777777781</v>
      </c>
      <c r="Y28" s="87">
        <f t="shared" si="13"/>
        <v>2.6388888888888888</v>
      </c>
      <c r="Z28" s="87">
        <f t="shared" si="13"/>
        <v>2.8333333333333335</v>
      </c>
      <c r="AA28" s="87">
        <f t="shared" si="13"/>
        <v>2.9166666666666665</v>
      </c>
      <c r="AB28" s="87">
        <f t="shared" si="13"/>
        <v>2.1666666666666665</v>
      </c>
      <c r="AC28" s="87">
        <f t="shared" si="13"/>
        <v>3.4722222222222219</v>
      </c>
      <c r="AD28" s="87">
        <f t="shared" si="13"/>
        <v>3.3611111111111112</v>
      </c>
      <c r="AE28" s="87">
        <f t="shared" si="13"/>
        <v>2.5277777777777781</v>
      </c>
      <c r="AF28" s="87">
        <f t="shared" si="13"/>
        <v>0</v>
      </c>
      <c r="AG28" s="87">
        <f t="shared" si="13"/>
        <v>0</v>
      </c>
      <c r="AH28" s="144">
        <f t="shared" si="13"/>
        <v>0</v>
      </c>
    </row>
    <row r="29" spans="1:36" ht="15" thickBot="1">
      <c r="B29" s="137" t="s">
        <v>126</v>
      </c>
      <c r="C29" s="145"/>
      <c r="D29" s="145"/>
      <c r="E29" s="145"/>
      <c r="F29" s="145"/>
      <c r="G29" s="146">
        <f>G28/$F$28</f>
        <v>1.1521739130434785</v>
      </c>
      <c r="H29" s="146">
        <f t="shared" ref="H29:AH29" si="14">H28/$F$28</f>
        <v>1.1413043478260869</v>
      </c>
      <c r="I29" s="146">
        <f t="shared" si="14"/>
        <v>0.94565217391304346</v>
      </c>
      <c r="J29" s="146">
        <f t="shared" si="14"/>
        <v>1.2500000000000002</v>
      </c>
      <c r="K29" s="146">
        <f t="shared" si="14"/>
        <v>1.1521739130434785</v>
      </c>
      <c r="L29" s="146">
        <f t="shared" si="14"/>
        <v>1.0869565217391306</v>
      </c>
      <c r="M29" s="146">
        <f t="shared" si="14"/>
        <v>1.1847826086956523</v>
      </c>
      <c r="N29" s="146">
        <f t="shared" si="14"/>
        <v>0.93478260869565222</v>
      </c>
      <c r="O29" s="146">
        <f t="shared" si="14"/>
        <v>1.1521739130434785</v>
      </c>
      <c r="P29" s="146">
        <f t="shared" si="14"/>
        <v>1</v>
      </c>
      <c r="Q29" s="146">
        <f t="shared" si="14"/>
        <v>1.1086956521739131</v>
      </c>
      <c r="R29" s="146">
        <f t="shared" si="14"/>
        <v>1.0978260869565217</v>
      </c>
      <c r="S29" s="146">
        <f t="shared" si="14"/>
        <v>1.0869565217391306</v>
      </c>
      <c r="T29" s="146">
        <f t="shared" si="14"/>
        <v>1.2173913043478262</v>
      </c>
      <c r="U29" s="146">
        <f t="shared" si="14"/>
        <v>1.173913043478261</v>
      </c>
      <c r="V29" s="146">
        <f t="shared" si="14"/>
        <v>0.97826086956521752</v>
      </c>
      <c r="W29" s="146">
        <f t="shared" si="14"/>
        <v>0.52173913043478259</v>
      </c>
      <c r="X29" s="146">
        <f t="shared" si="14"/>
        <v>1.1847826086956523</v>
      </c>
      <c r="Y29" s="146">
        <f t="shared" si="14"/>
        <v>1.0326086956521741</v>
      </c>
      <c r="Z29" s="146">
        <f t="shared" si="14"/>
        <v>1.1086956521739131</v>
      </c>
      <c r="AA29" s="146">
        <f t="shared" si="14"/>
        <v>1.1413043478260869</v>
      </c>
      <c r="AB29" s="146">
        <f t="shared" si="14"/>
        <v>0.84782608695652173</v>
      </c>
      <c r="AC29" s="146">
        <f t="shared" si="14"/>
        <v>1.3586956521739131</v>
      </c>
      <c r="AD29" s="146">
        <f t="shared" si="14"/>
        <v>1.3152173913043479</v>
      </c>
      <c r="AE29" s="146">
        <f t="shared" si="14"/>
        <v>0.98913043478260887</v>
      </c>
      <c r="AF29" s="146">
        <f t="shared" si="14"/>
        <v>0</v>
      </c>
      <c r="AG29" s="146">
        <f t="shared" si="14"/>
        <v>0</v>
      </c>
      <c r="AH29" s="146">
        <f t="shared" si="14"/>
        <v>0</v>
      </c>
    </row>
    <row r="30" spans="1:36">
      <c r="B30" s="147" t="s">
        <v>127</v>
      </c>
      <c r="C30" s="148"/>
      <c r="D30" s="148"/>
      <c r="E30" s="148"/>
      <c r="F30" s="148">
        <f>AVERAGE(C4:C6,D8:D11,E13:E16,F18:F20)</f>
        <v>2.626984126984127</v>
      </c>
      <c r="G30" s="148">
        <f>AVERAGE(G4:G6,G8:G11,G13:G16,G18:G20)</f>
        <v>2.8992063492063496</v>
      </c>
      <c r="H30" s="148">
        <f t="shared" ref="H30:AH30" si="15">AVERAGE(H4:H6,H8:H11,H13:H16,H18:H20)</f>
        <v>3.0384920634920638</v>
      </c>
      <c r="I30" s="148">
        <f t="shared" si="15"/>
        <v>2.4628968253968253</v>
      </c>
      <c r="J30" s="148">
        <f t="shared" si="15"/>
        <v>2.8583333333333338</v>
      </c>
      <c r="K30" s="148">
        <f t="shared" si="15"/>
        <v>2.9571428571428569</v>
      </c>
      <c r="L30" s="148">
        <f t="shared" si="15"/>
        <v>2.8146825396825399</v>
      </c>
      <c r="M30" s="148">
        <f t="shared" si="15"/>
        <v>3.0503968253968252</v>
      </c>
      <c r="N30" s="148">
        <f t="shared" si="15"/>
        <v>2.5182539682539682</v>
      </c>
      <c r="O30" s="148">
        <f t="shared" si="15"/>
        <v>2.7029761904761904</v>
      </c>
      <c r="P30" s="148">
        <f t="shared" si="15"/>
        <v>2.5726190476190474</v>
      </c>
      <c r="Q30" s="148">
        <f t="shared" si="15"/>
        <v>2.9230158730158728</v>
      </c>
      <c r="R30" s="148">
        <f t="shared" si="15"/>
        <v>2.9162698412698411</v>
      </c>
      <c r="S30" s="148">
        <f t="shared" si="15"/>
        <v>2.7702380952380956</v>
      </c>
      <c r="T30" s="148">
        <f t="shared" si="15"/>
        <v>3.0865079365079366</v>
      </c>
      <c r="U30" s="148">
        <f t="shared" si="15"/>
        <v>3.1091269841269842</v>
      </c>
      <c r="V30" s="148">
        <f t="shared" si="15"/>
        <v>2.7117063492063491</v>
      </c>
      <c r="W30" s="148">
        <f t="shared" si="15"/>
        <v>1.7952380952380953</v>
      </c>
      <c r="X30" s="148">
        <f t="shared" si="15"/>
        <v>2.5007936507936503</v>
      </c>
      <c r="Y30" s="148">
        <f t="shared" si="15"/>
        <v>2.7813492063492062</v>
      </c>
      <c r="Z30" s="148">
        <f t="shared" si="15"/>
        <v>2.9150793650793649</v>
      </c>
      <c r="AA30" s="148">
        <f t="shared" si="15"/>
        <v>2.9325396825396828</v>
      </c>
      <c r="AB30" s="148">
        <f t="shared" si="15"/>
        <v>2.3416666666666663</v>
      </c>
      <c r="AC30" s="148">
        <f t="shared" si="15"/>
        <v>2.9781746031746024</v>
      </c>
      <c r="AD30" s="148">
        <f t="shared" si="15"/>
        <v>3.3309523809523811</v>
      </c>
      <c r="AE30" s="148">
        <f t="shared" si="15"/>
        <v>2.7363095238095241</v>
      </c>
      <c r="AF30" s="148" t="e">
        <f t="shared" si="15"/>
        <v>#DIV/0!</v>
      </c>
      <c r="AG30" s="148" t="e">
        <f t="shared" si="15"/>
        <v>#DIV/0!</v>
      </c>
      <c r="AH30" s="148" t="e">
        <f t="shared" si="15"/>
        <v>#DIV/0!</v>
      </c>
    </row>
    <row r="31" spans="1:36">
      <c r="B31" s="147" t="s">
        <v>128</v>
      </c>
      <c r="C31" s="147"/>
      <c r="D31" s="147"/>
      <c r="E31" s="147"/>
      <c r="F31" s="147"/>
      <c r="G31" s="149">
        <f>G30/$F$30</f>
        <v>1.1036253776435048</v>
      </c>
      <c r="H31" s="149">
        <f t="shared" ref="H31:AH31" si="16">H30/$F$30</f>
        <v>1.1566465256797585</v>
      </c>
      <c r="I31" s="149">
        <f t="shared" si="16"/>
        <v>0.93753776435045311</v>
      </c>
      <c r="J31" s="149">
        <f t="shared" si="16"/>
        <v>1.0880664652567977</v>
      </c>
      <c r="K31" s="149">
        <f t="shared" si="16"/>
        <v>1.125679758308157</v>
      </c>
      <c r="L31" s="149">
        <f t="shared" si="16"/>
        <v>1.0714501510574019</v>
      </c>
      <c r="M31" s="149">
        <f t="shared" si="16"/>
        <v>1.1611782477341388</v>
      </c>
      <c r="N31" s="149">
        <f t="shared" si="16"/>
        <v>0.95861027190332326</v>
      </c>
      <c r="O31" s="149">
        <f t="shared" si="16"/>
        <v>1.0289274924471299</v>
      </c>
      <c r="P31" s="149">
        <f t="shared" si="16"/>
        <v>0.97930513595166158</v>
      </c>
      <c r="Q31" s="149">
        <f t="shared" si="16"/>
        <v>1.1126888217522657</v>
      </c>
      <c r="R31" s="149">
        <f t="shared" si="16"/>
        <v>1.11012084592145</v>
      </c>
      <c r="S31" s="149">
        <f t="shared" si="16"/>
        <v>1.0545317220543808</v>
      </c>
      <c r="T31" s="149">
        <f t="shared" si="16"/>
        <v>1.1749244712990936</v>
      </c>
      <c r="U31" s="149">
        <f t="shared" si="16"/>
        <v>1.183534743202417</v>
      </c>
      <c r="V31" s="149">
        <f t="shared" si="16"/>
        <v>1.032250755287009</v>
      </c>
      <c r="W31" s="149">
        <f t="shared" si="16"/>
        <v>0.68338368580060427</v>
      </c>
      <c r="X31" s="149">
        <f t="shared" si="16"/>
        <v>0.95196374622356483</v>
      </c>
      <c r="Y31" s="149">
        <f t="shared" si="16"/>
        <v>1.0587613293051359</v>
      </c>
      <c r="Z31" s="149">
        <f t="shared" si="16"/>
        <v>1.109667673716012</v>
      </c>
      <c r="AA31" s="149">
        <f t="shared" si="16"/>
        <v>1.1163141993957706</v>
      </c>
      <c r="AB31" s="149">
        <f t="shared" si="16"/>
        <v>0.8913897280966766</v>
      </c>
      <c r="AC31" s="149">
        <f t="shared" si="16"/>
        <v>1.1336858006042294</v>
      </c>
      <c r="AD31" s="149">
        <f t="shared" si="16"/>
        <v>1.2679758308157101</v>
      </c>
      <c r="AE31" s="149">
        <f t="shared" si="16"/>
        <v>1.0416163141993959</v>
      </c>
      <c r="AF31" s="149" t="e">
        <f t="shared" si="16"/>
        <v>#DIV/0!</v>
      </c>
      <c r="AG31" s="149" t="e">
        <f t="shared" si="16"/>
        <v>#DIV/0!</v>
      </c>
      <c r="AH31" s="149" t="e">
        <f t="shared" si="16"/>
        <v>#DIV/0!</v>
      </c>
    </row>
  </sheetData>
  <mergeCells count="4">
    <mergeCell ref="A4:A7"/>
    <mergeCell ref="A8:A12"/>
    <mergeCell ref="A13:A17"/>
    <mergeCell ref="A18:A21"/>
  </mergeCells>
  <conditionalFormatting sqref="G7:AH7 G12:AH12 G17:AH17 G21:AH21">
    <cfRule type="cellIs" dxfId="1" priority="3" operator="greaterThanOrEqual">
      <formula>3</formula>
    </cfRule>
  </conditionalFormatting>
  <conditionalFormatting sqref="G7:AH7 G12:AH12 G17:AH17 G21:AH21">
    <cfRule type="cellIs" dxfId="0" priority="1" operator="lessThan">
      <formula>2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showGridLines="0" tabSelected="1" topLeftCell="A31" zoomScale="80" zoomScaleNormal="80" workbookViewId="0">
      <selection activeCell="P81" sqref="P81"/>
    </sheetView>
  </sheetViews>
  <sheetFormatPr baseColWidth="10" defaultColWidth="11.5546875" defaultRowHeight="14.4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0"/>
  <sheetViews>
    <sheetView showGridLines="0" workbookViewId="0"/>
  </sheetViews>
  <sheetFormatPr baseColWidth="10" defaultColWidth="11.5546875" defaultRowHeight="14.4"/>
  <sheetData>
    <row r="10" spans="2:2" ht="23.4">
      <c r="B10" s="150" t="s">
        <v>129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A7" sqref="A7:C37"/>
    </sheetView>
  </sheetViews>
  <sheetFormatPr baseColWidth="10" defaultColWidth="11.5546875" defaultRowHeight="14.4"/>
  <cols>
    <col min="1" max="1" width="42.5546875" customWidth="1"/>
    <col min="2" max="2" width="27.33203125" customWidth="1"/>
    <col min="3" max="3" width="24.5546875" customWidth="1"/>
  </cols>
  <sheetData>
    <row r="1" spans="1:4" ht="23.4">
      <c r="A1" s="151" t="s">
        <v>131</v>
      </c>
      <c r="B1" s="151"/>
      <c r="C1" s="151"/>
    </row>
    <row r="2" spans="1:4">
      <c r="A2" t="s">
        <v>0</v>
      </c>
    </row>
    <row r="3" spans="1:4">
      <c r="A3" t="s">
        <v>1</v>
      </c>
    </row>
    <row r="4" spans="1:4">
      <c r="A4" t="s">
        <v>2</v>
      </c>
    </row>
    <row r="5" spans="1:4" ht="15" thickBot="1">
      <c r="A5" t="s">
        <v>3</v>
      </c>
    </row>
    <row r="6" spans="1:4" ht="36">
      <c r="A6" s="11" t="s">
        <v>4</v>
      </c>
      <c r="B6" s="12" t="s">
        <v>5</v>
      </c>
      <c r="C6" s="13" t="s">
        <v>130</v>
      </c>
    </row>
    <row r="7" spans="1:4" ht="15.6">
      <c r="A7" s="152" t="s">
        <v>6</v>
      </c>
      <c r="B7" s="153"/>
      <c r="C7" s="154"/>
    </row>
    <row r="8" spans="1:4" s="3" customFormat="1" ht="17.399999999999999">
      <c r="A8" s="14" t="s">
        <v>16</v>
      </c>
      <c r="B8" s="5"/>
      <c r="C8" s="15"/>
      <c r="D8" s="2"/>
    </row>
    <row r="9" spans="1:4" s="3" customFormat="1" ht="27.6">
      <c r="A9" s="14" t="s">
        <v>17</v>
      </c>
      <c r="B9" s="5"/>
      <c r="C9" s="15"/>
    </row>
    <row r="10" spans="1:4" s="3" customFormat="1" ht="27.6">
      <c r="A10" s="14" t="s">
        <v>18</v>
      </c>
      <c r="B10" s="5"/>
      <c r="C10" s="15"/>
    </row>
    <row r="11" spans="1:4" s="3" customFormat="1">
      <c r="A11" s="14" t="s">
        <v>19</v>
      </c>
      <c r="B11" s="5"/>
      <c r="C11" s="15"/>
    </row>
    <row r="12" spans="1:4" s="3" customFormat="1" ht="27.6">
      <c r="A12" s="16" t="s">
        <v>20</v>
      </c>
      <c r="B12" s="5"/>
      <c r="C12" s="15"/>
    </row>
    <row r="13" spans="1:4" s="3" customFormat="1">
      <c r="A13" s="14" t="s">
        <v>21</v>
      </c>
      <c r="B13" s="6"/>
      <c r="C13" s="17"/>
    </row>
    <row r="14" spans="1:4" s="3" customFormat="1" ht="27.6">
      <c r="A14" s="14" t="s">
        <v>22</v>
      </c>
      <c r="B14" s="5"/>
      <c r="C14" s="15"/>
    </row>
    <row r="15" spans="1:4" s="3" customFormat="1" ht="27.6">
      <c r="A15" s="14" t="s">
        <v>23</v>
      </c>
      <c r="B15" s="5"/>
      <c r="C15" s="15"/>
    </row>
    <row r="16" spans="1:4" s="3" customFormat="1" ht="27.6">
      <c r="A16" s="14" t="s">
        <v>24</v>
      </c>
      <c r="B16" s="5"/>
      <c r="C16" s="15"/>
    </row>
    <row r="17" spans="1:3" s="3" customFormat="1" ht="16.8" customHeight="1">
      <c r="A17" s="152" t="s">
        <v>25</v>
      </c>
      <c r="B17" s="153"/>
      <c r="C17" s="154"/>
    </row>
    <row r="18" spans="1:3" s="3" customFormat="1">
      <c r="A18" s="14" t="s">
        <v>26</v>
      </c>
      <c r="B18" s="5"/>
      <c r="C18" s="15"/>
    </row>
    <row r="19" spans="1:3" s="3" customFormat="1">
      <c r="A19" s="14" t="s">
        <v>27</v>
      </c>
      <c r="B19" s="5"/>
      <c r="C19" s="15"/>
    </row>
    <row r="20" spans="1:3" s="3" customFormat="1">
      <c r="A20" s="14" t="s">
        <v>28</v>
      </c>
      <c r="B20" s="5"/>
      <c r="C20" s="15"/>
    </row>
    <row r="21" spans="1:3" s="3" customFormat="1" ht="27.6">
      <c r="A21" s="18" t="s">
        <v>29</v>
      </c>
      <c r="B21" s="5"/>
      <c r="C21" s="15"/>
    </row>
    <row r="22" spans="1:3" s="3" customFormat="1" ht="27.6">
      <c r="A22" s="14" t="s">
        <v>23</v>
      </c>
      <c r="B22" s="5"/>
      <c r="C22" s="15"/>
    </row>
    <row r="23" spans="1:3" s="3" customFormat="1" ht="27.6">
      <c r="A23" s="14" t="s">
        <v>30</v>
      </c>
      <c r="B23" s="5"/>
      <c r="C23" s="15"/>
    </row>
    <row r="24" spans="1:3" s="3" customFormat="1">
      <c r="A24" s="14" t="s">
        <v>31</v>
      </c>
      <c r="B24" s="5"/>
      <c r="C24" s="15"/>
    </row>
    <row r="25" spans="1:3" s="3" customFormat="1">
      <c r="A25" s="14" t="s">
        <v>32</v>
      </c>
      <c r="B25" s="5"/>
      <c r="C25" s="15"/>
    </row>
    <row r="26" spans="1:3" s="3" customFormat="1" ht="22.8" customHeight="1">
      <c r="A26" s="155" t="s">
        <v>102</v>
      </c>
      <c r="B26" s="156"/>
      <c r="C26" s="157"/>
    </row>
    <row r="27" spans="1:3" s="3" customFormat="1">
      <c r="A27" s="18" t="s">
        <v>7</v>
      </c>
      <c r="B27" s="5"/>
      <c r="C27" s="15"/>
    </row>
    <row r="28" spans="1:3" s="3" customFormat="1" ht="27.6">
      <c r="A28" s="18" t="s">
        <v>8</v>
      </c>
      <c r="B28" s="5"/>
      <c r="C28" s="15"/>
    </row>
    <row r="29" spans="1:3" s="3" customFormat="1" ht="41.4">
      <c r="A29" s="18" t="s">
        <v>9</v>
      </c>
      <c r="B29" s="5"/>
      <c r="C29" s="15"/>
    </row>
    <row r="30" spans="1:3" s="3" customFormat="1">
      <c r="A30" s="18" t="s">
        <v>10</v>
      </c>
      <c r="B30" s="5"/>
      <c r="C30" s="15"/>
    </row>
    <row r="31" spans="1:3" s="3" customFormat="1">
      <c r="A31" s="14" t="s">
        <v>11</v>
      </c>
      <c r="B31" s="5"/>
      <c r="C31" s="15"/>
    </row>
    <row r="32" spans="1:3" s="3" customFormat="1" ht="15.6">
      <c r="A32" s="155" t="s">
        <v>101</v>
      </c>
      <c r="B32" s="156"/>
      <c r="C32" s="157"/>
    </row>
    <row r="33" spans="1:3" s="3" customFormat="1" ht="27.6">
      <c r="A33" s="18" t="s">
        <v>12</v>
      </c>
      <c r="B33" s="5"/>
      <c r="C33" s="15"/>
    </row>
    <row r="34" spans="1:3" s="3" customFormat="1" ht="27.6">
      <c r="A34" s="14" t="s">
        <v>13</v>
      </c>
      <c r="B34" s="5"/>
      <c r="C34" s="15"/>
    </row>
    <row r="35" spans="1:3" s="3" customFormat="1">
      <c r="A35" s="18" t="s">
        <v>14</v>
      </c>
      <c r="B35" s="5"/>
      <c r="C35" s="15"/>
    </row>
    <row r="36" spans="1:3" s="3" customFormat="1">
      <c r="A36" s="14" t="s">
        <v>15</v>
      </c>
      <c r="B36" s="5"/>
      <c r="C36" s="15"/>
    </row>
    <row r="37" spans="1:3" ht="16.2" thickBot="1">
      <c r="A37" s="19"/>
      <c r="B37" s="20"/>
      <c r="C37" s="21"/>
    </row>
    <row r="38" spans="1:3">
      <c r="A38" s="4"/>
    </row>
  </sheetData>
  <mergeCells count="5">
    <mergeCell ref="A1:C1"/>
    <mergeCell ref="A7:C7"/>
    <mergeCell ref="A17:C17"/>
    <mergeCell ref="A26:C26"/>
    <mergeCell ref="A32:C32"/>
  </mergeCells>
  <pageMargins left="0.7" right="0.7" top="0.75" bottom="0.75" header="0.3" footer="0.3"/>
  <pageSetup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sqref="A1:C1"/>
    </sheetView>
  </sheetViews>
  <sheetFormatPr baseColWidth="10" defaultColWidth="11.5546875" defaultRowHeight="14.4"/>
  <cols>
    <col min="1" max="1" width="42.5546875" customWidth="1"/>
    <col min="2" max="2" width="27.33203125" customWidth="1"/>
    <col min="3" max="3" width="24.5546875" customWidth="1"/>
  </cols>
  <sheetData>
    <row r="1" spans="1:4" ht="23.4">
      <c r="A1" s="151" t="s">
        <v>68</v>
      </c>
      <c r="B1" s="151"/>
      <c r="C1" s="151"/>
    </row>
    <row r="2" spans="1:4">
      <c r="A2" t="s">
        <v>0</v>
      </c>
    </row>
    <row r="3" spans="1:4">
      <c r="A3" t="s">
        <v>1</v>
      </c>
    </row>
    <row r="4" spans="1:4">
      <c r="A4" t="s">
        <v>2</v>
      </c>
    </row>
    <row r="5" spans="1:4" ht="15" thickBot="1">
      <c r="A5" t="s">
        <v>3</v>
      </c>
    </row>
    <row r="6" spans="1:4" ht="36">
      <c r="A6" s="11" t="s">
        <v>4</v>
      </c>
      <c r="B6" s="12" t="s">
        <v>5</v>
      </c>
      <c r="C6" s="13" t="s">
        <v>130</v>
      </c>
    </row>
    <row r="7" spans="1:4" ht="15.6">
      <c r="A7" s="158" t="s">
        <v>33</v>
      </c>
      <c r="B7" s="153"/>
      <c r="C7" s="154"/>
    </row>
    <row r="8" spans="1:4" s="3" customFormat="1" ht="17.399999999999999">
      <c r="A8" s="14" t="s">
        <v>16</v>
      </c>
      <c r="B8" s="5"/>
      <c r="C8" s="15"/>
      <c r="D8" s="2"/>
    </row>
    <row r="9" spans="1:4" s="3" customFormat="1" ht="27.6">
      <c r="A9" s="14" t="s">
        <v>36</v>
      </c>
      <c r="B9" s="5"/>
      <c r="C9" s="15"/>
    </row>
    <row r="10" spans="1:4" s="3" customFormat="1" ht="27.6">
      <c r="A10" s="14" t="s">
        <v>37</v>
      </c>
      <c r="B10" s="5"/>
      <c r="C10" s="15"/>
    </row>
    <row r="11" spans="1:4" s="3" customFormat="1" ht="27.6">
      <c r="A11" s="14" t="s">
        <v>38</v>
      </c>
      <c r="B11" s="5"/>
      <c r="C11" s="15"/>
    </row>
    <row r="12" spans="1:4" s="3" customFormat="1" ht="27.6">
      <c r="A12" s="16" t="s">
        <v>23</v>
      </c>
      <c r="B12" s="5"/>
      <c r="C12" s="15"/>
    </row>
    <row r="13" spans="1:4" s="3" customFormat="1">
      <c r="A13" s="14"/>
      <c r="B13" s="6"/>
      <c r="C13" s="17"/>
    </row>
    <row r="14" spans="1:4" s="3" customFormat="1">
      <c r="A14" s="14"/>
      <c r="B14" s="5"/>
      <c r="C14" s="15"/>
    </row>
    <row r="15" spans="1:4" s="3" customFormat="1">
      <c r="A15" s="14"/>
      <c r="B15" s="5"/>
      <c r="C15" s="15"/>
    </row>
    <row r="16" spans="1:4" s="3" customFormat="1">
      <c r="A16" s="14"/>
      <c r="B16" s="5"/>
      <c r="C16" s="15"/>
    </row>
    <row r="17" spans="1:3" s="3" customFormat="1" ht="16.8" customHeight="1">
      <c r="A17" s="152" t="s">
        <v>34</v>
      </c>
      <c r="B17" s="153"/>
      <c r="C17" s="154"/>
    </row>
    <row r="18" spans="1:3" s="3" customFormat="1" ht="27.6">
      <c r="A18" s="14" t="s">
        <v>39</v>
      </c>
      <c r="B18" s="5"/>
      <c r="C18" s="15"/>
    </row>
    <row r="19" spans="1:3" s="3" customFormat="1">
      <c r="A19" s="14" t="s">
        <v>40</v>
      </c>
      <c r="B19" s="5"/>
      <c r="C19" s="15"/>
    </row>
    <row r="20" spans="1:3" s="3" customFormat="1" ht="27.6">
      <c r="A20" s="14" t="s">
        <v>41</v>
      </c>
      <c r="B20" s="5"/>
      <c r="C20" s="15"/>
    </row>
    <row r="21" spans="1:3" s="3" customFormat="1" ht="27.6">
      <c r="A21" s="14" t="s">
        <v>23</v>
      </c>
      <c r="B21" s="5"/>
      <c r="C21" s="15"/>
    </row>
    <row r="22" spans="1:3" s="3" customFormat="1">
      <c r="A22" s="14" t="s">
        <v>42</v>
      </c>
      <c r="B22" s="5"/>
      <c r="C22" s="15"/>
    </row>
    <row r="23" spans="1:3" s="3" customFormat="1">
      <c r="A23" s="14"/>
      <c r="B23" s="5"/>
      <c r="C23" s="15"/>
    </row>
    <row r="24" spans="1:3" s="3" customFormat="1">
      <c r="A24" s="14"/>
      <c r="B24" s="5"/>
      <c r="C24" s="15"/>
    </row>
    <row r="25" spans="1:3" s="3" customFormat="1">
      <c r="A25" s="14"/>
      <c r="B25" s="5"/>
      <c r="C25" s="15"/>
    </row>
    <row r="26" spans="1:3" s="3" customFormat="1" ht="22.8" customHeight="1">
      <c r="A26" s="155" t="s">
        <v>35</v>
      </c>
      <c r="B26" s="156"/>
      <c r="C26" s="157"/>
    </row>
    <row r="27" spans="1:3" s="3" customFormat="1">
      <c r="A27" s="14" t="s">
        <v>43</v>
      </c>
      <c r="B27" s="5"/>
      <c r="C27" s="15"/>
    </row>
    <row r="28" spans="1:3" s="3" customFormat="1" ht="41.4">
      <c r="A28" s="14" t="s">
        <v>44</v>
      </c>
      <c r="B28" s="5"/>
      <c r="C28" s="15"/>
    </row>
    <row r="29" spans="1:3" s="3" customFormat="1" ht="41.4">
      <c r="A29" s="14" t="s">
        <v>45</v>
      </c>
      <c r="B29" s="5"/>
      <c r="C29" s="15"/>
    </row>
    <row r="30" spans="1:3" s="3" customFormat="1">
      <c r="A30" s="14" t="s">
        <v>46</v>
      </c>
      <c r="B30" s="5"/>
      <c r="C30" s="15"/>
    </row>
    <row r="31" spans="1:3" s="3" customFormat="1">
      <c r="A31" s="14" t="s">
        <v>47</v>
      </c>
      <c r="B31" s="5"/>
      <c r="C31" s="15"/>
    </row>
    <row r="32" spans="1:3" s="3" customFormat="1" ht="15.6">
      <c r="A32" s="159"/>
      <c r="B32" s="160"/>
      <c r="C32" s="161"/>
    </row>
    <row r="33" spans="1:3" s="3" customFormat="1">
      <c r="A33" s="18"/>
      <c r="B33" s="5"/>
      <c r="C33" s="15"/>
    </row>
    <row r="34" spans="1:3" s="3" customFormat="1">
      <c r="A34" s="14"/>
      <c r="B34" s="5"/>
      <c r="C34" s="15"/>
    </row>
    <row r="35" spans="1:3" s="3" customFormat="1">
      <c r="A35" s="18"/>
      <c r="B35" s="5"/>
      <c r="C35" s="15"/>
    </row>
    <row r="36" spans="1:3" s="3" customFormat="1">
      <c r="A36" s="14"/>
      <c r="B36" s="5"/>
      <c r="C36" s="15"/>
    </row>
    <row r="37" spans="1:3" ht="16.2" thickBot="1">
      <c r="A37" s="19"/>
      <c r="B37" s="20"/>
      <c r="C37" s="21"/>
    </row>
    <row r="38" spans="1:3">
      <c r="A38" s="4"/>
    </row>
  </sheetData>
  <mergeCells count="5">
    <mergeCell ref="A1:C1"/>
    <mergeCell ref="A7:C7"/>
    <mergeCell ref="A17:C17"/>
    <mergeCell ref="A26:C26"/>
    <mergeCell ref="A32:C32"/>
  </mergeCells>
  <pageMargins left="0.7" right="0.7" top="0.75" bottom="0.75" header="0.3" footer="0.3"/>
  <pageSetup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A23" sqref="A23"/>
    </sheetView>
  </sheetViews>
  <sheetFormatPr baseColWidth="10" defaultColWidth="11.5546875" defaultRowHeight="14.4"/>
  <cols>
    <col min="1" max="1" width="42.5546875" customWidth="1"/>
    <col min="2" max="2" width="27.33203125" customWidth="1"/>
    <col min="3" max="3" width="24.5546875" customWidth="1"/>
  </cols>
  <sheetData>
    <row r="1" spans="1:4" ht="23.4">
      <c r="A1" s="151" t="s">
        <v>132</v>
      </c>
      <c r="B1" s="151"/>
      <c r="C1" s="151"/>
    </row>
    <row r="2" spans="1:4">
      <c r="A2" t="s">
        <v>0</v>
      </c>
    </row>
    <row r="3" spans="1:4">
      <c r="A3" t="s">
        <v>1</v>
      </c>
    </row>
    <row r="4" spans="1:4">
      <c r="A4" t="s">
        <v>2</v>
      </c>
    </row>
    <row r="5" spans="1:4" ht="15" thickBot="1">
      <c r="A5" t="s">
        <v>3</v>
      </c>
    </row>
    <row r="6" spans="1:4" ht="36">
      <c r="A6" s="11" t="s">
        <v>4</v>
      </c>
      <c r="B6" s="12" t="s">
        <v>5</v>
      </c>
      <c r="C6" s="13" t="s">
        <v>130</v>
      </c>
    </row>
    <row r="7" spans="1:4" ht="16.2" thickBot="1">
      <c r="A7" s="162" t="s">
        <v>64</v>
      </c>
      <c r="B7" s="163"/>
      <c r="C7" s="164"/>
    </row>
    <row r="8" spans="1:4" s="3" customFormat="1" ht="28.8">
      <c r="A8" s="22" t="s">
        <v>133</v>
      </c>
      <c r="B8" s="23"/>
      <c r="C8" s="24"/>
      <c r="D8" s="2"/>
    </row>
    <row r="9" spans="1:4" s="3" customFormat="1" ht="28.8">
      <c r="A9" s="25" t="s">
        <v>49</v>
      </c>
      <c r="B9" s="5"/>
      <c r="C9" s="15"/>
    </row>
    <row r="10" spans="1:4" s="3" customFormat="1">
      <c r="A10" s="25" t="s">
        <v>50</v>
      </c>
      <c r="B10" s="5"/>
      <c r="C10" s="15"/>
    </row>
    <row r="11" spans="1:4" s="3" customFormat="1">
      <c r="A11" s="14"/>
      <c r="B11" s="5"/>
      <c r="C11" s="15"/>
    </row>
    <row r="12" spans="1:4" s="3" customFormat="1">
      <c r="A12" s="14"/>
      <c r="B12" s="5"/>
      <c r="C12" s="15"/>
    </row>
    <row r="13" spans="1:4" s="3" customFormat="1" ht="16.8" customHeight="1">
      <c r="A13" s="165" t="s">
        <v>65</v>
      </c>
      <c r="B13" s="166"/>
      <c r="C13" s="167"/>
    </row>
    <row r="14" spans="1:4" s="3" customFormat="1" ht="28.8">
      <c r="A14" s="25" t="s">
        <v>51</v>
      </c>
      <c r="B14" s="5"/>
      <c r="C14" s="15"/>
    </row>
    <row r="15" spans="1:4" s="3" customFormat="1">
      <c r="A15" s="25" t="s">
        <v>52</v>
      </c>
      <c r="B15" s="5"/>
      <c r="C15" s="15"/>
    </row>
    <row r="16" spans="1:4" s="3" customFormat="1">
      <c r="A16" s="25" t="s">
        <v>134</v>
      </c>
      <c r="B16" s="5"/>
      <c r="C16" s="15"/>
    </row>
    <row r="17" spans="1:3" s="3" customFormat="1" ht="28.8">
      <c r="A17" s="25" t="s">
        <v>54</v>
      </c>
      <c r="B17" s="5"/>
      <c r="C17" s="15"/>
    </row>
    <row r="18" spans="1:3" s="3" customFormat="1">
      <c r="A18" s="25" t="s">
        <v>55</v>
      </c>
      <c r="B18" s="5"/>
      <c r="C18" s="15"/>
    </row>
    <row r="19" spans="1:3" s="3" customFormat="1" ht="28.8">
      <c r="A19" s="25" t="s">
        <v>56</v>
      </c>
      <c r="B19" s="5"/>
      <c r="C19" s="15"/>
    </row>
    <row r="20" spans="1:3" s="3" customFormat="1">
      <c r="A20" s="14"/>
      <c r="B20" s="5"/>
      <c r="C20" s="15"/>
    </row>
    <row r="21" spans="1:3" s="3" customFormat="1">
      <c r="A21" s="14"/>
      <c r="B21" s="5"/>
      <c r="C21" s="15"/>
    </row>
    <row r="22" spans="1:3" s="3" customFormat="1" ht="22.8" customHeight="1">
      <c r="A22" s="168" t="s">
        <v>135</v>
      </c>
      <c r="B22" s="169"/>
      <c r="C22" s="170"/>
    </row>
    <row r="23" spans="1:3" s="3" customFormat="1">
      <c r="A23" s="25" t="s">
        <v>57</v>
      </c>
      <c r="B23" s="5"/>
      <c r="C23" s="15"/>
    </row>
    <row r="24" spans="1:3" s="3" customFormat="1">
      <c r="A24" s="25" t="s">
        <v>58</v>
      </c>
      <c r="B24" s="5"/>
      <c r="C24" s="15"/>
    </row>
    <row r="25" spans="1:3" s="3" customFormat="1" ht="28.8">
      <c r="A25" s="25" t="s">
        <v>59</v>
      </c>
      <c r="B25" s="5"/>
      <c r="C25" s="15"/>
    </row>
    <row r="26" spans="1:3" s="3" customFormat="1">
      <c r="A26" s="25" t="s">
        <v>60</v>
      </c>
      <c r="B26" s="5"/>
      <c r="C26" s="15"/>
    </row>
    <row r="27" spans="1:3" s="3" customFormat="1">
      <c r="A27" s="14"/>
      <c r="B27" s="5"/>
      <c r="C27" s="15"/>
    </row>
    <row r="28" spans="1:3" s="3" customFormat="1" ht="15.6">
      <c r="A28" s="168" t="s">
        <v>67</v>
      </c>
      <c r="B28" s="169"/>
      <c r="C28" s="170"/>
    </row>
    <row r="29" spans="1:3" s="3" customFormat="1" ht="28.8">
      <c r="A29" s="25" t="s">
        <v>61</v>
      </c>
      <c r="B29" s="5"/>
      <c r="C29" s="15"/>
    </row>
    <row r="30" spans="1:3" s="3" customFormat="1">
      <c r="A30" s="25" t="s">
        <v>62</v>
      </c>
      <c r="B30" s="5"/>
      <c r="C30" s="15"/>
    </row>
    <row r="31" spans="1:3" s="3" customFormat="1">
      <c r="A31" s="25" t="s">
        <v>63</v>
      </c>
      <c r="B31" s="5"/>
      <c r="C31" s="15"/>
    </row>
    <row r="32" spans="1:3" s="3" customFormat="1">
      <c r="A32" s="14"/>
      <c r="B32" s="5"/>
      <c r="C32" s="15"/>
    </row>
    <row r="33" spans="1:3" ht="16.2" thickBot="1">
      <c r="A33" s="19"/>
      <c r="B33" s="20"/>
      <c r="C33" s="21"/>
    </row>
    <row r="34" spans="1:3">
      <c r="A34" s="4"/>
    </row>
  </sheetData>
  <mergeCells count="5">
    <mergeCell ref="A1:C1"/>
    <mergeCell ref="A7:C7"/>
    <mergeCell ref="A13:C13"/>
    <mergeCell ref="A22:C22"/>
    <mergeCell ref="A28:C28"/>
  </mergeCells>
  <pageMargins left="0.7" right="0.7" top="0.75" bottom="0.75" header="0.3" footer="0.3"/>
  <pageSetup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C7" sqref="C7"/>
    </sheetView>
  </sheetViews>
  <sheetFormatPr baseColWidth="10" defaultColWidth="11.5546875" defaultRowHeight="14.4"/>
  <cols>
    <col min="1" max="1" width="42.5546875" customWidth="1"/>
    <col min="2" max="2" width="27.33203125" customWidth="1"/>
    <col min="3" max="3" width="24.5546875" customWidth="1"/>
  </cols>
  <sheetData>
    <row r="1" spans="1:4" ht="23.4">
      <c r="A1" s="151" t="s">
        <v>136</v>
      </c>
      <c r="B1" s="151"/>
      <c r="C1" s="151"/>
    </row>
    <row r="2" spans="1:4">
      <c r="A2" t="s">
        <v>0</v>
      </c>
    </row>
    <row r="3" spans="1:4">
      <c r="A3" t="s">
        <v>1</v>
      </c>
    </row>
    <row r="4" spans="1:4">
      <c r="A4" t="s">
        <v>2</v>
      </c>
    </row>
    <row r="5" spans="1:4" ht="15" thickBot="1">
      <c r="A5" t="s">
        <v>3</v>
      </c>
    </row>
    <row r="6" spans="1:4" ht="36">
      <c r="A6" s="11" t="s">
        <v>4</v>
      </c>
      <c r="B6" s="12" t="s">
        <v>5</v>
      </c>
      <c r="C6" s="13" t="s">
        <v>130</v>
      </c>
    </row>
    <row r="7" spans="1:4" ht="15.6">
      <c r="A7" s="57" t="s">
        <v>69</v>
      </c>
      <c r="B7" s="30"/>
      <c r="C7" s="31"/>
    </row>
    <row r="8" spans="1:4" s="3" customFormat="1" ht="17.399999999999999">
      <c r="A8" s="26" t="s">
        <v>105</v>
      </c>
      <c r="B8" s="27"/>
      <c r="C8" s="28"/>
      <c r="D8" s="2"/>
    </row>
    <row r="9" spans="1:4" s="3" customFormat="1">
      <c r="A9" s="26" t="s">
        <v>106</v>
      </c>
      <c r="B9" s="27"/>
      <c r="C9" s="28"/>
    </row>
    <row r="10" spans="1:4" s="3" customFormat="1" ht="39.6">
      <c r="A10" s="26" t="s">
        <v>107</v>
      </c>
      <c r="B10" s="27"/>
      <c r="C10" s="28"/>
    </row>
    <row r="11" spans="1:4" s="3" customFormat="1">
      <c r="A11" s="29" t="s">
        <v>108</v>
      </c>
      <c r="B11" s="27"/>
      <c r="C11" s="28"/>
    </row>
    <row r="12" spans="1:4" s="3" customFormat="1">
      <c r="A12" s="14"/>
      <c r="B12" s="27"/>
      <c r="C12" s="28"/>
    </row>
    <row r="13" spans="1:4" s="3" customFormat="1" ht="16.8" customHeight="1">
      <c r="A13" s="57" t="s">
        <v>70</v>
      </c>
      <c r="B13" s="30"/>
      <c r="C13" s="31"/>
    </row>
    <row r="14" spans="1:4" s="3" customFormat="1" ht="26.4">
      <c r="A14" s="26" t="s">
        <v>109</v>
      </c>
      <c r="B14" s="27"/>
      <c r="C14" s="28"/>
    </row>
    <row r="15" spans="1:4" s="3" customFormat="1" ht="26.4">
      <c r="A15" s="26" t="s">
        <v>110</v>
      </c>
      <c r="B15" s="27"/>
      <c r="C15" s="28"/>
    </row>
    <row r="16" spans="1:4" s="3" customFormat="1" ht="26.4">
      <c r="A16" s="26" t="s">
        <v>111</v>
      </c>
      <c r="B16" s="27"/>
      <c r="C16" s="28"/>
    </row>
    <row r="17" spans="1:3" s="3" customFormat="1">
      <c r="A17" s="26" t="s">
        <v>108</v>
      </c>
      <c r="B17" s="27"/>
      <c r="C17" s="28"/>
    </row>
    <row r="18" spans="1:3" s="3" customFormat="1">
      <c r="A18" s="25"/>
      <c r="B18" s="27"/>
      <c r="C18" s="28"/>
    </row>
    <row r="19" spans="1:3" s="3" customFormat="1">
      <c r="A19" s="25"/>
      <c r="B19" s="27"/>
      <c r="C19" s="28"/>
    </row>
    <row r="20" spans="1:3" s="3" customFormat="1">
      <c r="A20" s="14"/>
      <c r="B20" s="27"/>
      <c r="C20" s="28"/>
    </row>
    <row r="21" spans="1:3" s="3" customFormat="1">
      <c r="A21" s="14"/>
      <c r="B21" s="27"/>
      <c r="C21" s="28"/>
    </row>
    <row r="22" spans="1:3" s="3" customFormat="1" ht="22.8" customHeight="1">
      <c r="A22" s="58" t="s">
        <v>71</v>
      </c>
      <c r="B22" s="59"/>
      <c r="C22" s="60"/>
    </row>
    <row r="23" spans="1:3" s="3" customFormat="1" ht="26.4">
      <c r="A23" s="26" t="s">
        <v>112</v>
      </c>
      <c r="B23" s="27"/>
      <c r="C23" s="28"/>
    </row>
    <row r="24" spans="1:3" s="3" customFormat="1">
      <c r="A24" s="26" t="s">
        <v>113</v>
      </c>
      <c r="B24" s="27"/>
      <c r="C24" s="28"/>
    </row>
    <row r="25" spans="1:3" s="3" customFormat="1">
      <c r="A25" s="26" t="s">
        <v>108</v>
      </c>
      <c r="B25" s="27"/>
      <c r="C25" s="28"/>
    </row>
    <row r="26" spans="1:3" s="3" customFormat="1">
      <c r="A26" s="25"/>
      <c r="B26" s="5"/>
      <c r="C26" s="15"/>
    </row>
    <row r="27" spans="1:3" s="3" customFormat="1">
      <c r="A27" s="14"/>
      <c r="B27" s="5"/>
      <c r="C27" s="15"/>
    </row>
    <row r="28" spans="1:3" s="3" customFormat="1" ht="15.6">
      <c r="A28" s="155"/>
      <c r="B28" s="156"/>
      <c r="C28" s="157"/>
    </row>
    <row r="29" spans="1:3" s="3" customFormat="1">
      <c r="A29" s="25"/>
      <c r="B29" s="5"/>
      <c r="C29" s="15"/>
    </row>
    <row r="30" spans="1:3" s="3" customFormat="1">
      <c r="A30" s="25"/>
      <c r="B30" s="5"/>
      <c r="C30" s="15"/>
    </row>
    <row r="31" spans="1:3" s="3" customFormat="1">
      <c r="A31" s="25"/>
      <c r="B31" s="5"/>
      <c r="C31" s="15"/>
    </row>
    <row r="32" spans="1:3" s="3" customFormat="1">
      <c r="A32" s="14"/>
      <c r="B32" s="5"/>
      <c r="C32" s="15"/>
    </row>
    <row r="33" spans="1:3" ht="16.2" thickBot="1">
      <c r="A33" s="19"/>
      <c r="B33" s="20"/>
      <c r="C33" s="21"/>
    </row>
    <row r="34" spans="1:3">
      <c r="A34" s="4"/>
    </row>
  </sheetData>
  <mergeCells count="2">
    <mergeCell ref="A1:C1"/>
    <mergeCell ref="A28:C28"/>
  </mergeCells>
  <pageMargins left="0.7" right="0.7" top="0.75" bottom="0.75" header="0.3" footer="0.3"/>
  <pageSetup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10"/>
  <sheetViews>
    <sheetView showGridLines="0" workbookViewId="0"/>
  </sheetViews>
  <sheetFormatPr baseColWidth="10" defaultColWidth="11.5546875" defaultRowHeight="14.4"/>
  <sheetData>
    <row r="10" spans="2:2" ht="23.4">
      <c r="B10" s="150" t="s">
        <v>129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C40"/>
  <sheetViews>
    <sheetView workbookViewId="0">
      <selection activeCell="A2" sqref="A2"/>
    </sheetView>
  </sheetViews>
  <sheetFormatPr baseColWidth="10" defaultColWidth="11.5546875" defaultRowHeight="14.4"/>
  <cols>
    <col min="1" max="1" width="44.77734375" customWidth="1"/>
    <col min="2" max="2" width="7" customWidth="1"/>
    <col min="3" max="29" width="4.88671875" customWidth="1"/>
  </cols>
  <sheetData>
    <row r="1" spans="1:29" ht="15" thickBot="1"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ht="97.2" customHeight="1">
      <c r="A2" s="44" t="s">
        <v>98</v>
      </c>
      <c r="B2" s="45" t="s">
        <v>99</v>
      </c>
      <c r="C2" s="45" t="s">
        <v>72</v>
      </c>
      <c r="D2" s="45" t="s">
        <v>73</v>
      </c>
      <c r="E2" s="45" t="s">
        <v>74</v>
      </c>
      <c r="F2" s="45" t="s">
        <v>75</v>
      </c>
      <c r="G2" s="45" t="s">
        <v>76</v>
      </c>
      <c r="H2" s="45" t="s">
        <v>77</v>
      </c>
      <c r="I2" s="45" t="s">
        <v>78</v>
      </c>
      <c r="J2" s="45" t="s">
        <v>79</v>
      </c>
      <c r="K2" s="45" t="s">
        <v>80</v>
      </c>
      <c r="L2" s="45" t="s">
        <v>81</v>
      </c>
      <c r="M2" s="45" t="s">
        <v>82</v>
      </c>
      <c r="N2" s="45" t="s">
        <v>83</v>
      </c>
      <c r="O2" s="45" t="s">
        <v>84</v>
      </c>
      <c r="P2" s="45" t="s">
        <v>85</v>
      </c>
      <c r="Q2" s="45" t="s">
        <v>86</v>
      </c>
      <c r="R2" s="45" t="s">
        <v>87</v>
      </c>
      <c r="S2" s="45" t="s">
        <v>88</v>
      </c>
      <c r="T2" s="45" t="s">
        <v>89</v>
      </c>
      <c r="U2" s="45" t="s">
        <v>90</v>
      </c>
      <c r="V2" s="45" t="s">
        <v>91</v>
      </c>
      <c r="W2" s="45" t="s">
        <v>92</v>
      </c>
      <c r="X2" s="45" t="s">
        <v>93</v>
      </c>
      <c r="Y2" s="45" t="s">
        <v>94</v>
      </c>
      <c r="Z2" s="45" t="s">
        <v>95</v>
      </c>
      <c r="AA2" s="45" t="s">
        <v>96</v>
      </c>
      <c r="AB2" s="45"/>
      <c r="AC2" s="46" t="s">
        <v>97</v>
      </c>
    </row>
    <row r="3" spans="1:29">
      <c r="A3" s="4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8"/>
    </row>
    <row r="4" spans="1:29">
      <c r="A4" s="4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48"/>
    </row>
    <row r="5" spans="1:29">
      <c r="A5" s="4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8"/>
    </row>
    <row r="6" spans="1:29">
      <c r="A6" s="4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48"/>
    </row>
    <row r="7" spans="1:29" ht="15.6" customHeight="1">
      <c r="A7" s="32" t="s">
        <v>33</v>
      </c>
      <c r="B7" s="39">
        <f>AVERAGE(B8:B16)</f>
        <v>3</v>
      </c>
      <c r="C7" s="39">
        <f>AVERAGE(C8:C16)</f>
        <v>3.2</v>
      </c>
      <c r="D7" s="39">
        <f t="shared" ref="D7:AC7" si="0">AVERAGE(D8:D16)</f>
        <v>2.8</v>
      </c>
      <c r="E7" s="39">
        <f t="shared" si="0"/>
        <v>1.6</v>
      </c>
      <c r="F7" s="39">
        <f t="shared" si="0"/>
        <v>3.4</v>
      </c>
      <c r="G7" s="39">
        <f t="shared" si="0"/>
        <v>2.6</v>
      </c>
      <c r="H7" s="39">
        <f t="shared" si="0"/>
        <v>3.2</v>
      </c>
      <c r="I7" s="39">
        <f t="shared" si="0"/>
        <v>2.8</v>
      </c>
      <c r="J7" s="39">
        <f t="shared" si="0"/>
        <v>1.6</v>
      </c>
      <c r="K7" s="39">
        <f t="shared" si="0"/>
        <v>3.4</v>
      </c>
      <c r="L7" s="39">
        <f t="shared" si="0"/>
        <v>2.6</v>
      </c>
      <c r="M7" s="39">
        <f t="shared" si="0"/>
        <v>3.2</v>
      </c>
      <c r="N7" s="39">
        <f t="shared" si="0"/>
        <v>2.8</v>
      </c>
      <c r="O7" s="39">
        <f t="shared" si="0"/>
        <v>3</v>
      </c>
      <c r="P7" s="39">
        <f t="shared" si="0"/>
        <v>3</v>
      </c>
      <c r="Q7" s="39">
        <f t="shared" si="0"/>
        <v>3.2</v>
      </c>
      <c r="R7" s="39">
        <f t="shared" si="0"/>
        <v>2.8</v>
      </c>
      <c r="S7" s="39">
        <f t="shared" si="0"/>
        <v>1.6</v>
      </c>
      <c r="T7" s="39">
        <f t="shared" si="0"/>
        <v>3.4</v>
      </c>
      <c r="U7" s="39">
        <f t="shared" si="0"/>
        <v>2.6</v>
      </c>
      <c r="V7" s="39">
        <f t="shared" si="0"/>
        <v>3.2</v>
      </c>
      <c r="W7" s="39">
        <f t="shared" si="0"/>
        <v>2.8</v>
      </c>
      <c r="X7" s="39">
        <f t="shared" si="0"/>
        <v>1.6</v>
      </c>
      <c r="Y7" s="39">
        <f t="shared" si="0"/>
        <v>3.4</v>
      </c>
      <c r="Z7" s="39">
        <f t="shared" si="0"/>
        <v>3.4</v>
      </c>
      <c r="AA7" s="39">
        <f t="shared" si="0"/>
        <v>2.6</v>
      </c>
      <c r="AB7" s="39">
        <f t="shared" si="0"/>
        <v>3.2</v>
      </c>
      <c r="AC7" s="49">
        <f t="shared" si="0"/>
        <v>2.8</v>
      </c>
    </row>
    <row r="8" spans="1:29" ht="15" customHeight="1">
      <c r="A8" s="34" t="s">
        <v>16</v>
      </c>
      <c r="B8" s="8">
        <v>2</v>
      </c>
      <c r="C8" s="1">
        <v>3</v>
      </c>
      <c r="D8" s="1">
        <v>2</v>
      </c>
      <c r="E8" s="1">
        <v>2</v>
      </c>
      <c r="F8" s="1">
        <v>4</v>
      </c>
      <c r="G8" s="8">
        <v>2</v>
      </c>
      <c r="H8" s="1">
        <v>3</v>
      </c>
      <c r="I8" s="1">
        <v>2</v>
      </c>
      <c r="J8" s="1">
        <v>2</v>
      </c>
      <c r="K8" s="1">
        <v>4</v>
      </c>
      <c r="L8" s="8">
        <v>2</v>
      </c>
      <c r="M8" s="1">
        <v>3</v>
      </c>
      <c r="N8" s="9">
        <v>3</v>
      </c>
      <c r="O8" s="9">
        <v>3</v>
      </c>
      <c r="P8" s="9">
        <v>3</v>
      </c>
      <c r="Q8" s="1">
        <v>3</v>
      </c>
      <c r="R8" s="1">
        <v>2</v>
      </c>
      <c r="S8" s="1">
        <v>2</v>
      </c>
      <c r="T8" s="1">
        <v>4</v>
      </c>
      <c r="U8" s="8">
        <v>2</v>
      </c>
      <c r="V8" s="1">
        <v>3</v>
      </c>
      <c r="W8" s="1">
        <v>2</v>
      </c>
      <c r="X8" s="1">
        <v>2</v>
      </c>
      <c r="Y8" s="1">
        <v>4</v>
      </c>
      <c r="Z8" s="1">
        <v>4</v>
      </c>
      <c r="AA8" s="8">
        <v>2</v>
      </c>
      <c r="AB8" s="1">
        <v>3</v>
      </c>
      <c r="AC8" s="48">
        <v>2</v>
      </c>
    </row>
    <row r="9" spans="1:29" ht="15" customHeight="1">
      <c r="A9" s="34" t="s">
        <v>36</v>
      </c>
      <c r="B9" s="8">
        <v>3</v>
      </c>
      <c r="C9" s="1">
        <v>3</v>
      </c>
      <c r="D9" s="1">
        <v>3</v>
      </c>
      <c r="E9" s="1">
        <v>1</v>
      </c>
      <c r="F9" s="1">
        <v>4</v>
      </c>
      <c r="G9" s="8">
        <v>3</v>
      </c>
      <c r="H9" s="1">
        <v>3</v>
      </c>
      <c r="I9" s="1">
        <v>3</v>
      </c>
      <c r="J9" s="1">
        <v>1</v>
      </c>
      <c r="K9" s="1">
        <v>4</v>
      </c>
      <c r="L9" s="8">
        <v>3</v>
      </c>
      <c r="M9" s="1">
        <v>3</v>
      </c>
      <c r="N9" s="9">
        <v>3</v>
      </c>
      <c r="O9" s="9">
        <v>3</v>
      </c>
      <c r="P9" s="9">
        <v>2</v>
      </c>
      <c r="Q9" s="1">
        <v>3</v>
      </c>
      <c r="R9" s="1">
        <v>3</v>
      </c>
      <c r="S9" s="1">
        <v>1</v>
      </c>
      <c r="T9" s="1">
        <v>4</v>
      </c>
      <c r="U9" s="8">
        <v>3</v>
      </c>
      <c r="V9" s="1">
        <v>3</v>
      </c>
      <c r="W9" s="1">
        <v>3</v>
      </c>
      <c r="X9" s="1">
        <v>1</v>
      </c>
      <c r="Y9" s="1">
        <v>4</v>
      </c>
      <c r="Z9" s="1">
        <v>4</v>
      </c>
      <c r="AA9" s="8">
        <v>3</v>
      </c>
      <c r="AB9" s="1">
        <v>3</v>
      </c>
      <c r="AC9" s="48">
        <v>3</v>
      </c>
    </row>
    <row r="10" spans="1:29" ht="15" customHeight="1">
      <c r="A10" s="34" t="s">
        <v>37</v>
      </c>
      <c r="B10" s="8">
        <v>4</v>
      </c>
      <c r="C10" s="1">
        <v>3</v>
      </c>
      <c r="D10" s="1">
        <v>3</v>
      </c>
      <c r="E10" s="1">
        <v>2</v>
      </c>
      <c r="F10" s="1">
        <v>4</v>
      </c>
      <c r="G10" s="8">
        <v>4</v>
      </c>
      <c r="H10" s="1">
        <v>3</v>
      </c>
      <c r="I10" s="1">
        <v>3</v>
      </c>
      <c r="J10" s="1">
        <v>2</v>
      </c>
      <c r="K10" s="1">
        <v>4</v>
      </c>
      <c r="L10" s="8">
        <v>4</v>
      </c>
      <c r="M10" s="1">
        <v>3</v>
      </c>
      <c r="N10" s="9">
        <v>2</v>
      </c>
      <c r="O10" s="9">
        <v>3</v>
      </c>
      <c r="P10" s="9">
        <v>3</v>
      </c>
      <c r="Q10" s="1">
        <v>3</v>
      </c>
      <c r="R10" s="1">
        <v>3</v>
      </c>
      <c r="S10" s="1">
        <v>2</v>
      </c>
      <c r="T10" s="1">
        <v>4</v>
      </c>
      <c r="U10" s="8">
        <v>4</v>
      </c>
      <c r="V10" s="1">
        <v>3</v>
      </c>
      <c r="W10" s="1">
        <v>3</v>
      </c>
      <c r="X10" s="1">
        <v>2</v>
      </c>
      <c r="Y10" s="1">
        <v>4</v>
      </c>
      <c r="Z10" s="1">
        <v>4</v>
      </c>
      <c r="AA10" s="8">
        <v>4</v>
      </c>
      <c r="AB10" s="1">
        <v>3</v>
      </c>
      <c r="AC10" s="48">
        <v>3</v>
      </c>
    </row>
    <row r="11" spans="1:29" ht="15" customHeight="1">
      <c r="A11" s="34" t="s">
        <v>38</v>
      </c>
      <c r="B11" s="8">
        <v>3</v>
      </c>
      <c r="C11" s="1">
        <v>3</v>
      </c>
      <c r="D11" s="1">
        <v>3</v>
      </c>
      <c r="E11" s="1">
        <v>1</v>
      </c>
      <c r="F11" s="1">
        <v>3</v>
      </c>
      <c r="G11" s="8">
        <v>1</v>
      </c>
      <c r="H11" s="1">
        <v>3</v>
      </c>
      <c r="I11" s="1">
        <v>3</v>
      </c>
      <c r="J11" s="1">
        <v>1</v>
      </c>
      <c r="K11" s="1">
        <v>3</v>
      </c>
      <c r="L11" s="8">
        <v>1</v>
      </c>
      <c r="M11" s="1">
        <v>3</v>
      </c>
      <c r="N11" s="9">
        <v>3</v>
      </c>
      <c r="O11" s="9">
        <v>3</v>
      </c>
      <c r="P11" s="9">
        <v>4</v>
      </c>
      <c r="Q11" s="1">
        <v>3</v>
      </c>
      <c r="R11" s="1">
        <v>3</v>
      </c>
      <c r="S11" s="1">
        <v>1</v>
      </c>
      <c r="T11" s="1">
        <v>3</v>
      </c>
      <c r="U11" s="8">
        <v>1</v>
      </c>
      <c r="V11" s="1">
        <v>3</v>
      </c>
      <c r="W11" s="1">
        <v>3</v>
      </c>
      <c r="X11" s="1">
        <v>1</v>
      </c>
      <c r="Y11" s="1">
        <v>3</v>
      </c>
      <c r="Z11" s="1">
        <v>3</v>
      </c>
      <c r="AA11" s="8">
        <v>1</v>
      </c>
      <c r="AB11" s="1">
        <v>3</v>
      </c>
      <c r="AC11" s="48">
        <v>3</v>
      </c>
    </row>
    <row r="12" spans="1:29" ht="15" customHeight="1">
      <c r="A12" s="35" t="s">
        <v>23</v>
      </c>
      <c r="B12" s="9">
        <v>3</v>
      </c>
      <c r="C12" s="1">
        <v>4</v>
      </c>
      <c r="D12" s="1">
        <v>3</v>
      </c>
      <c r="E12" s="1">
        <v>2</v>
      </c>
      <c r="F12" s="1">
        <v>2</v>
      </c>
      <c r="G12" s="9">
        <v>3</v>
      </c>
      <c r="H12" s="1">
        <v>4</v>
      </c>
      <c r="I12" s="1">
        <v>3</v>
      </c>
      <c r="J12" s="1">
        <v>2</v>
      </c>
      <c r="K12" s="1">
        <v>2</v>
      </c>
      <c r="L12" s="9">
        <v>3</v>
      </c>
      <c r="M12" s="1">
        <v>4</v>
      </c>
      <c r="N12" s="9">
        <v>3</v>
      </c>
      <c r="O12" s="9">
        <v>3</v>
      </c>
      <c r="P12" s="9">
        <v>3</v>
      </c>
      <c r="Q12" s="1">
        <v>4</v>
      </c>
      <c r="R12" s="1">
        <v>3</v>
      </c>
      <c r="S12" s="1">
        <v>2</v>
      </c>
      <c r="T12" s="1">
        <v>2</v>
      </c>
      <c r="U12" s="9">
        <v>3</v>
      </c>
      <c r="V12" s="1">
        <v>4</v>
      </c>
      <c r="W12" s="1">
        <v>3</v>
      </c>
      <c r="X12" s="1">
        <v>2</v>
      </c>
      <c r="Y12" s="1">
        <v>2</v>
      </c>
      <c r="Z12" s="1">
        <v>2</v>
      </c>
      <c r="AA12" s="9">
        <v>3</v>
      </c>
      <c r="AB12" s="1">
        <v>4</v>
      </c>
      <c r="AC12" s="48">
        <v>3</v>
      </c>
    </row>
    <row r="13" spans="1:29" ht="15" customHeight="1">
      <c r="A13" s="34"/>
      <c r="B13" s="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48"/>
    </row>
    <row r="14" spans="1:29" ht="15" customHeight="1">
      <c r="A14" s="34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48"/>
    </row>
    <row r="15" spans="1:29" ht="15" customHeight="1">
      <c r="A15" s="34"/>
      <c r="B15" s="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8"/>
    </row>
    <row r="16" spans="1:29" ht="15" customHeight="1">
      <c r="A16" s="34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8"/>
    </row>
    <row r="17" spans="1:29" ht="15" customHeight="1">
      <c r="A17" s="36" t="s">
        <v>34</v>
      </c>
      <c r="B17" s="40">
        <f>AVERAGE(B18:B25)</f>
        <v>2.6</v>
      </c>
      <c r="C17" s="40">
        <f t="shared" ref="C17:AC17" si="1">AVERAGE(B18:B25)</f>
        <v>2.6</v>
      </c>
      <c r="D17" s="40">
        <f t="shared" si="1"/>
        <v>3.2</v>
      </c>
      <c r="E17" s="40">
        <f t="shared" si="1"/>
        <v>2.8</v>
      </c>
      <c r="F17" s="40">
        <f t="shared" si="1"/>
        <v>2.8</v>
      </c>
      <c r="G17" s="40">
        <f t="shared" si="1"/>
        <v>3</v>
      </c>
      <c r="H17" s="40">
        <f t="shared" si="1"/>
        <v>2.2000000000000002</v>
      </c>
      <c r="I17" s="40">
        <f t="shared" si="1"/>
        <v>3</v>
      </c>
      <c r="J17" s="40">
        <f t="shared" si="1"/>
        <v>3.2</v>
      </c>
      <c r="K17" s="40">
        <f t="shared" si="1"/>
        <v>2.8</v>
      </c>
      <c r="L17" s="40">
        <f t="shared" si="1"/>
        <v>1.6</v>
      </c>
      <c r="M17" s="40">
        <f t="shared" si="1"/>
        <v>2.8</v>
      </c>
      <c r="N17" s="40">
        <f t="shared" si="1"/>
        <v>3</v>
      </c>
      <c r="O17" s="40">
        <f t="shared" si="1"/>
        <v>2.2000000000000002</v>
      </c>
      <c r="P17" s="40">
        <f t="shared" si="1"/>
        <v>3</v>
      </c>
      <c r="Q17" s="40">
        <f t="shared" si="1"/>
        <v>3.2</v>
      </c>
      <c r="R17" s="40">
        <f t="shared" si="1"/>
        <v>2.8</v>
      </c>
      <c r="S17" s="40">
        <f t="shared" si="1"/>
        <v>1.6</v>
      </c>
      <c r="T17" s="40">
        <f t="shared" si="1"/>
        <v>1.8</v>
      </c>
      <c r="U17" s="40">
        <f t="shared" si="1"/>
        <v>2.2000000000000002</v>
      </c>
      <c r="V17" s="40">
        <f t="shared" si="1"/>
        <v>2.8</v>
      </c>
      <c r="W17" s="40">
        <f t="shared" si="1"/>
        <v>3</v>
      </c>
      <c r="X17" s="40">
        <f t="shared" si="1"/>
        <v>2.2000000000000002</v>
      </c>
      <c r="Y17" s="40">
        <f t="shared" si="1"/>
        <v>3</v>
      </c>
      <c r="Z17" s="40">
        <f t="shared" si="1"/>
        <v>3.2</v>
      </c>
      <c r="AA17" s="40">
        <f t="shared" si="1"/>
        <v>2.8</v>
      </c>
      <c r="AB17" s="40">
        <f t="shared" si="1"/>
        <v>1.6</v>
      </c>
      <c r="AC17" s="50">
        <f t="shared" si="1"/>
        <v>1.8</v>
      </c>
    </row>
    <row r="18" spans="1:29" ht="15" customHeight="1">
      <c r="A18" s="34" t="s">
        <v>39</v>
      </c>
      <c r="B18" s="8">
        <v>2</v>
      </c>
      <c r="C18" s="1">
        <v>3</v>
      </c>
      <c r="D18" s="1">
        <v>2</v>
      </c>
      <c r="E18" s="1">
        <v>3</v>
      </c>
      <c r="F18" s="9">
        <v>3</v>
      </c>
      <c r="G18" s="9">
        <v>3</v>
      </c>
      <c r="H18" s="9">
        <v>3</v>
      </c>
      <c r="I18" s="1">
        <v>3</v>
      </c>
      <c r="J18" s="1">
        <v>2</v>
      </c>
      <c r="K18" s="1">
        <v>2</v>
      </c>
      <c r="L18" s="1">
        <v>3</v>
      </c>
      <c r="M18" s="9">
        <v>3</v>
      </c>
      <c r="N18" s="9">
        <v>3</v>
      </c>
      <c r="O18" s="9">
        <v>3</v>
      </c>
      <c r="P18" s="1">
        <v>3</v>
      </c>
      <c r="Q18" s="1">
        <v>2</v>
      </c>
      <c r="R18" s="1">
        <v>2</v>
      </c>
      <c r="S18" s="1">
        <v>2</v>
      </c>
      <c r="T18" s="1">
        <v>2</v>
      </c>
      <c r="U18" s="1">
        <v>3</v>
      </c>
      <c r="V18" s="9">
        <v>3</v>
      </c>
      <c r="W18" s="9">
        <v>3</v>
      </c>
      <c r="X18" s="9">
        <v>3</v>
      </c>
      <c r="Y18" s="1">
        <v>3</v>
      </c>
      <c r="Z18" s="1">
        <v>2</v>
      </c>
      <c r="AA18" s="1">
        <v>2</v>
      </c>
      <c r="AB18" s="1">
        <v>2</v>
      </c>
      <c r="AC18" s="48">
        <v>1</v>
      </c>
    </row>
    <row r="19" spans="1:29" ht="15" customHeight="1">
      <c r="A19" s="34" t="s">
        <v>40</v>
      </c>
      <c r="B19" s="8">
        <v>3</v>
      </c>
      <c r="C19" s="1">
        <v>3</v>
      </c>
      <c r="D19" s="1">
        <v>3</v>
      </c>
      <c r="E19" s="1">
        <v>1</v>
      </c>
      <c r="F19" s="9">
        <v>3</v>
      </c>
      <c r="G19" s="9">
        <v>1</v>
      </c>
      <c r="H19" s="9">
        <v>2</v>
      </c>
      <c r="I19" s="1">
        <v>3</v>
      </c>
      <c r="J19" s="1">
        <v>3</v>
      </c>
      <c r="K19" s="1">
        <v>1</v>
      </c>
      <c r="L19" s="1">
        <v>1</v>
      </c>
      <c r="M19" s="9">
        <v>3</v>
      </c>
      <c r="N19" s="9">
        <v>1</v>
      </c>
      <c r="O19" s="9">
        <v>2</v>
      </c>
      <c r="P19" s="1">
        <v>3</v>
      </c>
      <c r="Q19" s="1">
        <v>3</v>
      </c>
      <c r="R19" s="1">
        <v>1</v>
      </c>
      <c r="S19" s="1">
        <v>2</v>
      </c>
      <c r="T19" s="1">
        <v>1</v>
      </c>
      <c r="U19" s="1">
        <v>1</v>
      </c>
      <c r="V19" s="9">
        <v>3</v>
      </c>
      <c r="W19" s="9">
        <v>1</v>
      </c>
      <c r="X19" s="9">
        <v>2</v>
      </c>
      <c r="Y19" s="1">
        <v>3</v>
      </c>
      <c r="Z19" s="1">
        <v>3</v>
      </c>
      <c r="AA19" s="1">
        <v>1</v>
      </c>
      <c r="AB19" s="1">
        <v>2</v>
      </c>
      <c r="AC19" s="48">
        <v>2</v>
      </c>
    </row>
    <row r="20" spans="1:29" ht="15" customHeight="1">
      <c r="A20" s="34" t="s">
        <v>41</v>
      </c>
      <c r="B20" s="8">
        <v>4</v>
      </c>
      <c r="C20" s="1">
        <v>3</v>
      </c>
      <c r="D20" s="1">
        <v>3</v>
      </c>
      <c r="E20" s="1">
        <v>3</v>
      </c>
      <c r="F20" s="9">
        <v>3</v>
      </c>
      <c r="G20" s="9">
        <v>1</v>
      </c>
      <c r="H20" s="9">
        <v>3</v>
      </c>
      <c r="I20" s="1">
        <v>3</v>
      </c>
      <c r="J20" s="1">
        <v>3</v>
      </c>
      <c r="K20" s="1">
        <v>2</v>
      </c>
      <c r="L20" s="1">
        <v>3</v>
      </c>
      <c r="M20" s="9">
        <v>3</v>
      </c>
      <c r="N20" s="9">
        <v>1</v>
      </c>
      <c r="O20" s="9">
        <v>3</v>
      </c>
      <c r="P20" s="1">
        <v>3</v>
      </c>
      <c r="Q20" s="1">
        <v>3</v>
      </c>
      <c r="R20" s="1">
        <v>2</v>
      </c>
      <c r="S20" s="1">
        <v>4</v>
      </c>
      <c r="T20" s="1">
        <v>2</v>
      </c>
      <c r="U20" s="1">
        <v>3</v>
      </c>
      <c r="V20" s="9">
        <v>3</v>
      </c>
      <c r="W20" s="9">
        <v>1</v>
      </c>
      <c r="X20" s="9">
        <v>3</v>
      </c>
      <c r="Y20" s="1">
        <v>3</v>
      </c>
      <c r="Z20" s="1">
        <v>3</v>
      </c>
      <c r="AA20" s="1">
        <v>2</v>
      </c>
      <c r="AB20" s="1">
        <v>4</v>
      </c>
      <c r="AC20" s="48">
        <v>3</v>
      </c>
    </row>
    <row r="21" spans="1:29" ht="15" customHeight="1">
      <c r="A21" s="34" t="s">
        <v>23</v>
      </c>
      <c r="B21" s="8">
        <v>1</v>
      </c>
      <c r="C21" s="1">
        <v>3</v>
      </c>
      <c r="D21" s="1">
        <v>3</v>
      </c>
      <c r="E21" s="1">
        <v>3</v>
      </c>
      <c r="F21" s="9">
        <v>3</v>
      </c>
      <c r="G21" s="9">
        <v>3</v>
      </c>
      <c r="H21" s="9">
        <v>4</v>
      </c>
      <c r="I21" s="1">
        <v>3</v>
      </c>
      <c r="J21" s="1">
        <v>3</v>
      </c>
      <c r="K21" s="1">
        <v>1</v>
      </c>
      <c r="L21" s="1">
        <v>3</v>
      </c>
      <c r="M21" s="9">
        <v>3</v>
      </c>
      <c r="N21" s="9">
        <v>3</v>
      </c>
      <c r="O21" s="9">
        <v>4</v>
      </c>
      <c r="P21" s="1">
        <v>3</v>
      </c>
      <c r="Q21" s="1">
        <v>3</v>
      </c>
      <c r="R21" s="1">
        <v>1</v>
      </c>
      <c r="S21" s="1">
        <v>0</v>
      </c>
      <c r="T21" s="1">
        <v>2</v>
      </c>
      <c r="U21" s="1">
        <v>3</v>
      </c>
      <c r="V21" s="9">
        <v>3</v>
      </c>
      <c r="W21" s="9">
        <v>3</v>
      </c>
      <c r="X21" s="9">
        <v>4</v>
      </c>
      <c r="Y21" s="1">
        <v>3</v>
      </c>
      <c r="Z21" s="1">
        <v>3</v>
      </c>
      <c r="AA21" s="1">
        <v>1</v>
      </c>
      <c r="AB21" s="1">
        <v>0</v>
      </c>
      <c r="AC21" s="48">
        <v>4</v>
      </c>
    </row>
    <row r="22" spans="1:29" ht="15" customHeight="1">
      <c r="A22" s="34" t="s">
        <v>42</v>
      </c>
      <c r="B22" s="9">
        <v>3</v>
      </c>
      <c r="C22" s="1">
        <v>4</v>
      </c>
      <c r="D22" s="1">
        <v>3</v>
      </c>
      <c r="E22" s="1">
        <v>4</v>
      </c>
      <c r="F22" s="9">
        <v>3</v>
      </c>
      <c r="G22" s="9">
        <v>3</v>
      </c>
      <c r="H22" s="9">
        <v>3</v>
      </c>
      <c r="I22" s="1">
        <v>4</v>
      </c>
      <c r="J22" s="1">
        <v>3</v>
      </c>
      <c r="K22" s="1">
        <v>2</v>
      </c>
      <c r="L22" s="1">
        <v>4</v>
      </c>
      <c r="M22" s="9">
        <v>3</v>
      </c>
      <c r="N22" s="9">
        <v>3</v>
      </c>
      <c r="O22" s="9">
        <v>3</v>
      </c>
      <c r="P22" s="1">
        <v>4</v>
      </c>
      <c r="Q22" s="1">
        <v>3</v>
      </c>
      <c r="R22" s="1">
        <v>2</v>
      </c>
      <c r="S22" s="1">
        <v>1</v>
      </c>
      <c r="T22" s="1">
        <v>4</v>
      </c>
      <c r="U22" s="1">
        <v>4</v>
      </c>
      <c r="V22" s="9">
        <v>3</v>
      </c>
      <c r="W22" s="9">
        <v>3</v>
      </c>
      <c r="X22" s="9">
        <v>3</v>
      </c>
      <c r="Y22" s="1">
        <v>4</v>
      </c>
      <c r="Z22" s="1">
        <v>3</v>
      </c>
      <c r="AA22" s="1">
        <v>2</v>
      </c>
      <c r="AB22" s="1">
        <v>1</v>
      </c>
      <c r="AC22" s="48">
        <v>2</v>
      </c>
    </row>
    <row r="23" spans="1:29" ht="15" customHeight="1">
      <c r="A23" s="34"/>
      <c r="B23" s="8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8"/>
    </row>
    <row r="24" spans="1:29" ht="15" customHeight="1">
      <c r="A24" s="34"/>
      <c r="B24" s="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8"/>
    </row>
    <row r="25" spans="1:29" ht="15" customHeight="1">
      <c r="A25" s="34"/>
      <c r="B25" s="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48"/>
    </row>
    <row r="26" spans="1:29" ht="15" customHeight="1">
      <c r="A26" s="37" t="s">
        <v>35</v>
      </c>
      <c r="B26" s="41">
        <f>AVERAGE(B27:B33)</f>
        <v>2.4</v>
      </c>
      <c r="C26" s="41">
        <f t="shared" ref="C26:AC26" si="2">AVERAGE(C27:C33)</f>
        <v>3.4</v>
      </c>
      <c r="D26" s="41">
        <f t="shared" si="2"/>
        <v>3</v>
      </c>
      <c r="E26" s="41">
        <f t="shared" si="2"/>
        <v>2.4</v>
      </c>
      <c r="F26" s="41">
        <f t="shared" si="2"/>
        <v>3</v>
      </c>
      <c r="G26" s="41">
        <f t="shared" si="2"/>
        <v>2.8</v>
      </c>
      <c r="H26" s="41">
        <f t="shared" si="2"/>
        <v>3.4</v>
      </c>
      <c r="I26" s="41">
        <f t="shared" si="2"/>
        <v>3.2</v>
      </c>
      <c r="J26" s="41">
        <f t="shared" si="2"/>
        <v>2.2000000000000002</v>
      </c>
      <c r="K26" s="41">
        <f t="shared" si="2"/>
        <v>2.4</v>
      </c>
      <c r="L26" s="41">
        <f t="shared" si="2"/>
        <v>3</v>
      </c>
      <c r="M26" s="41">
        <f t="shared" si="2"/>
        <v>3.2</v>
      </c>
      <c r="N26" s="41">
        <f t="shared" si="2"/>
        <v>2.8</v>
      </c>
      <c r="O26" s="41">
        <f t="shared" si="2"/>
        <v>3.2</v>
      </c>
      <c r="P26" s="41">
        <f t="shared" si="2"/>
        <v>3.4</v>
      </c>
      <c r="Q26" s="41">
        <f t="shared" si="2"/>
        <v>3.2</v>
      </c>
      <c r="R26" s="41">
        <f t="shared" si="2"/>
        <v>2.4</v>
      </c>
      <c r="S26" s="41">
        <f t="shared" si="2"/>
        <v>1.2</v>
      </c>
      <c r="T26" s="41">
        <f t="shared" si="2"/>
        <v>3</v>
      </c>
      <c r="U26" s="41">
        <f t="shared" si="2"/>
        <v>3</v>
      </c>
      <c r="V26" s="41">
        <f t="shared" si="2"/>
        <v>3.2</v>
      </c>
      <c r="W26" s="41">
        <f t="shared" si="2"/>
        <v>3</v>
      </c>
      <c r="X26" s="41">
        <f t="shared" si="2"/>
        <v>2.4</v>
      </c>
      <c r="Y26" s="41">
        <f t="shared" si="2"/>
        <v>3.2</v>
      </c>
      <c r="Z26" s="41">
        <f t="shared" si="2"/>
        <v>3</v>
      </c>
      <c r="AA26" s="41">
        <f t="shared" si="2"/>
        <v>2.2000000000000002</v>
      </c>
      <c r="AB26" s="41">
        <f t="shared" si="2"/>
        <v>2.2000000000000002</v>
      </c>
      <c r="AC26" s="51">
        <f t="shared" si="2"/>
        <v>3</v>
      </c>
    </row>
    <row r="27" spans="1:29" ht="15" customHeight="1">
      <c r="A27" s="34" t="s">
        <v>43</v>
      </c>
      <c r="B27" s="8">
        <v>1</v>
      </c>
      <c r="C27" s="1">
        <v>3</v>
      </c>
      <c r="D27" s="1">
        <v>3</v>
      </c>
      <c r="E27" s="1">
        <v>3</v>
      </c>
      <c r="F27" s="9">
        <v>3</v>
      </c>
      <c r="G27" s="9">
        <v>3</v>
      </c>
      <c r="H27" s="9">
        <v>4</v>
      </c>
      <c r="I27" s="1">
        <v>3</v>
      </c>
      <c r="J27" s="1">
        <v>3</v>
      </c>
      <c r="K27" s="1">
        <v>1</v>
      </c>
      <c r="L27" s="1">
        <v>3</v>
      </c>
      <c r="M27" s="9">
        <v>3</v>
      </c>
      <c r="N27" s="9">
        <v>3</v>
      </c>
      <c r="O27" s="9">
        <v>4</v>
      </c>
      <c r="P27" s="1">
        <v>3</v>
      </c>
      <c r="Q27" s="1">
        <v>3</v>
      </c>
      <c r="R27" s="1">
        <v>1</v>
      </c>
      <c r="S27" s="1">
        <v>0</v>
      </c>
      <c r="T27" s="1">
        <v>2</v>
      </c>
      <c r="U27" s="1">
        <v>3</v>
      </c>
      <c r="V27" s="9">
        <v>3</v>
      </c>
      <c r="W27" s="9">
        <v>3</v>
      </c>
      <c r="X27" s="9">
        <v>4</v>
      </c>
      <c r="Y27" s="1">
        <v>3</v>
      </c>
      <c r="Z27" s="1">
        <v>3</v>
      </c>
      <c r="AA27" s="1">
        <v>1</v>
      </c>
      <c r="AB27" s="1">
        <v>0</v>
      </c>
      <c r="AC27" s="48">
        <v>4</v>
      </c>
    </row>
    <row r="28" spans="1:29" ht="15" customHeight="1">
      <c r="A28" s="34" t="s">
        <v>44</v>
      </c>
      <c r="B28" s="9">
        <v>3</v>
      </c>
      <c r="C28" s="1">
        <v>4</v>
      </c>
      <c r="D28" s="1">
        <v>3</v>
      </c>
      <c r="E28" s="1">
        <v>4</v>
      </c>
      <c r="F28" s="9">
        <v>3</v>
      </c>
      <c r="G28" s="9">
        <v>3</v>
      </c>
      <c r="H28" s="9">
        <v>3</v>
      </c>
      <c r="I28" s="1">
        <v>4</v>
      </c>
      <c r="J28" s="1">
        <v>3</v>
      </c>
      <c r="K28" s="1">
        <v>2</v>
      </c>
      <c r="L28" s="1">
        <v>4</v>
      </c>
      <c r="M28" s="9">
        <v>3</v>
      </c>
      <c r="N28" s="9">
        <v>3</v>
      </c>
      <c r="O28" s="9">
        <v>3</v>
      </c>
      <c r="P28" s="1">
        <v>4</v>
      </c>
      <c r="Q28" s="1">
        <v>3</v>
      </c>
      <c r="R28" s="1">
        <v>2</v>
      </c>
      <c r="S28" s="1">
        <v>1</v>
      </c>
      <c r="T28" s="1">
        <v>4</v>
      </c>
      <c r="U28" s="1">
        <v>4</v>
      </c>
      <c r="V28" s="9">
        <v>3</v>
      </c>
      <c r="W28" s="9">
        <v>3</v>
      </c>
      <c r="X28" s="9">
        <v>3</v>
      </c>
      <c r="Y28" s="1">
        <v>4</v>
      </c>
      <c r="Z28" s="1">
        <v>3</v>
      </c>
      <c r="AA28" s="1">
        <v>2</v>
      </c>
      <c r="AB28" s="1">
        <v>1</v>
      </c>
      <c r="AC28" s="48">
        <v>2</v>
      </c>
    </row>
    <row r="29" spans="1:29" ht="15" customHeight="1">
      <c r="A29" s="34" t="s">
        <v>45</v>
      </c>
      <c r="B29" s="8">
        <v>4</v>
      </c>
      <c r="C29" s="1">
        <v>3</v>
      </c>
      <c r="D29" s="1">
        <v>3</v>
      </c>
      <c r="E29" s="1">
        <v>2</v>
      </c>
      <c r="F29" s="1">
        <v>4</v>
      </c>
      <c r="G29" s="8">
        <v>4</v>
      </c>
      <c r="H29" s="1">
        <v>3</v>
      </c>
      <c r="I29" s="1">
        <v>3</v>
      </c>
      <c r="J29" s="1">
        <v>2</v>
      </c>
      <c r="K29" s="1">
        <v>4</v>
      </c>
      <c r="L29" s="8">
        <v>4</v>
      </c>
      <c r="M29" s="1">
        <v>3</v>
      </c>
      <c r="N29" s="9">
        <v>2</v>
      </c>
      <c r="O29" s="9">
        <v>3</v>
      </c>
      <c r="P29" s="9">
        <v>3</v>
      </c>
      <c r="Q29" s="1">
        <v>3</v>
      </c>
      <c r="R29" s="1">
        <v>3</v>
      </c>
      <c r="S29" s="1">
        <v>2</v>
      </c>
      <c r="T29" s="1">
        <v>4</v>
      </c>
      <c r="U29" s="8">
        <v>4</v>
      </c>
      <c r="V29" s="1">
        <v>3</v>
      </c>
      <c r="W29" s="1">
        <v>3</v>
      </c>
      <c r="X29" s="1">
        <v>2</v>
      </c>
      <c r="Y29" s="1">
        <v>4</v>
      </c>
      <c r="Z29" s="1">
        <v>4</v>
      </c>
      <c r="AA29" s="8">
        <v>4</v>
      </c>
      <c r="AB29" s="1">
        <v>3</v>
      </c>
      <c r="AC29" s="48">
        <v>3</v>
      </c>
    </row>
    <row r="30" spans="1:29" ht="15" customHeight="1">
      <c r="A30" s="34" t="s">
        <v>46</v>
      </c>
      <c r="B30" s="8">
        <v>1</v>
      </c>
      <c r="C30" s="1">
        <v>3</v>
      </c>
      <c r="D30" s="1">
        <v>3</v>
      </c>
      <c r="E30" s="1">
        <v>1</v>
      </c>
      <c r="F30" s="1">
        <v>3</v>
      </c>
      <c r="G30" s="8">
        <v>1</v>
      </c>
      <c r="H30" s="1">
        <v>3</v>
      </c>
      <c r="I30" s="1">
        <v>3</v>
      </c>
      <c r="J30" s="1">
        <v>1</v>
      </c>
      <c r="K30" s="1">
        <v>3</v>
      </c>
      <c r="L30" s="8">
        <v>1</v>
      </c>
      <c r="M30" s="1">
        <v>3</v>
      </c>
      <c r="N30" s="9">
        <v>3</v>
      </c>
      <c r="O30" s="9">
        <v>3</v>
      </c>
      <c r="P30" s="9">
        <v>4</v>
      </c>
      <c r="Q30" s="1">
        <v>3</v>
      </c>
      <c r="R30" s="1">
        <v>3</v>
      </c>
      <c r="S30" s="1">
        <v>1</v>
      </c>
      <c r="T30" s="1">
        <v>3</v>
      </c>
      <c r="U30" s="8">
        <v>1</v>
      </c>
      <c r="V30" s="1">
        <v>3</v>
      </c>
      <c r="W30" s="1">
        <v>3</v>
      </c>
      <c r="X30" s="1">
        <v>1</v>
      </c>
      <c r="Y30" s="1">
        <v>3</v>
      </c>
      <c r="Z30" s="1">
        <v>3</v>
      </c>
      <c r="AA30" s="8">
        <v>1</v>
      </c>
      <c r="AB30" s="1">
        <v>3</v>
      </c>
      <c r="AC30" s="48">
        <v>3</v>
      </c>
    </row>
    <row r="31" spans="1:29" ht="15" customHeight="1">
      <c r="A31" s="34" t="s">
        <v>47</v>
      </c>
      <c r="B31" s="9">
        <v>3</v>
      </c>
      <c r="C31" s="1">
        <v>4</v>
      </c>
      <c r="D31" s="1">
        <v>3</v>
      </c>
      <c r="E31" s="1">
        <v>2</v>
      </c>
      <c r="F31" s="1">
        <v>2</v>
      </c>
      <c r="G31" s="9">
        <v>3</v>
      </c>
      <c r="H31" s="1">
        <v>4</v>
      </c>
      <c r="I31" s="1">
        <v>3</v>
      </c>
      <c r="J31" s="1">
        <v>2</v>
      </c>
      <c r="K31" s="1">
        <v>2</v>
      </c>
      <c r="L31" s="9">
        <v>3</v>
      </c>
      <c r="M31" s="1">
        <v>4</v>
      </c>
      <c r="N31" s="9">
        <v>3</v>
      </c>
      <c r="O31" s="9">
        <v>3</v>
      </c>
      <c r="P31" s="9">
        <v>3</v>
      </c>
      <c r="Q31" s="1">
        <v>4</v>
      </c>
      <c r="R31" s="1">
        <v>3</v>
      </c>
      <c r="S31" s="1">
        <v>2</v>
      </c>
      <c r="T31" s="1">
        <v>2</v>
      </c>
      <c r="U31" s="9">
        <v>3</v>
      </c>
      <c r="V31" s="1">
        <v>4</v>
      </c>
      <c r="W31" s="1">
        <v>3</v>
      </c>
      <c r="X31" s="1">
        <v>2</v>
      </c>
      <c r="Y31" s="1">
        <v>2</v>
      </c>
      <c r="Z31" s="1">
        <v>2</v>
      </c>
      <c r="AA31" s="9">
        <v>3</v>
      </c>
      <c r="AB31" s="1">
        <v>4</v>
      </c>
      <c r="AC31" s="48">
        <v>3</v>
      </c>
    </row>
    <row r="32" spans="1:29" ht="15" customHeight="1">
      <c r="A32" s="38"/>
      <c r="B32" s="8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48"/>
    </row>
    <row r="33" spans="1:29" ht="15" customHeight="1">
      <c r="A33" s="14"/>
      <c r="B33" s="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48"/>
    </row>
    <row r="34" spans="1:29" ht="13.8" customHeight="1">
      <c r="A34" s="33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51"/>
    </row>
    <row r="35" spans="1:29" ht="15" customHeight="1">
      <c r="A35" s="18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48"/>
    </row>
    <row r="36" spans="1:29" ht="15" customHeight="1">
      <c r="A36" s="14"/>
      <c r="B36" s="8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48"/>
    </row>
    <row r="37" spans="1:29" ht="15" customHeight="1">
      <c r="A37" s="18"/>
      <c r="B37" s="4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48"/>
    </row>
    <row r="38" spans="1:29" ht="15" customHeight="1">
      <c r="A38" s="14"/>
      <c r="B38" s="8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48"/>
    </row>
    <row r="39" spans="1:29" ht="15" customHeight="1">
      <c r="A39" s="52"/>
      <c r="B39" s="7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48"/>
    </row>
    <row r="40" spans="1:29" ht="15" thickBot="1">
      <c r="A40" s="53" t="s">
        <v>100</v>
      </c>
      <c r="B40" s="54">
        <f>AVERAGE(B26,B17,B7,B34)</f>
        <v>2.6666666666666665</v>
      </c>
      <c r="C40" s="54">
        <f t="shared" ref="C40:AC40" si="3">AVERAGE(C26,C17,C7,C34)</f>
        <v>3.0666666666666664</v>
      </c>
      <c r="D40" s="54">
        <f t="shared" si="3"/>
        <v>3</v>
      </c>
      <c r="E40" s="54">
        <f t="shared" si="3"/>
        <v>2.2666666666666662</v>
      </c>
      <c r="F40" s="54">
        <f t="shared" si="3"/>
        <v>3.0666666666666664</v>
      </c>
      <c r="G40" s="54">
        <f t="shared" si="3"/>
        <v>2.8000000000000003</v>
      </c>
      <c r="H40" s="54">
        <f t="shared" si="3"/>
        <v>2.9333333333333336</v>
      </c>
      <c r="I40" s="54">
        <f t="shared" si="3"/>
        <v>3</v>
      </c>
      <c r="J40" s="54">
        <f t="shared" si="3"/>
        <v>2.3333333333333335</v>
      </c>
      <c r="K40" s="54">
        <f t="shared" si="3"/>
        <v>2.8666666666666667</v>
      </c>
      <c r="L40" s="54">
        <f t="shared" si="3"/>
        <v>2.4</v>
      </c>
      <c r="M40" s="54">
        <f t="shared" si="3"/>
        <v>3.0666666666666664</v>
      </c>
      <c r="N40" s="54">
        <f t="shared" si="3"/>
        <v>2.8666666666666667</v>
      </c>
      <c r="O40" s="54">
        <f t="shared" si="3"/>
        <v>2.8000000000000003</v>
      </c>
      <c r="P40" s="54">
        <f t="shared" si="3"/>
        <v>3.1333333333333333</v>
      </c>
      <c r="Q40" s="54">
        <f t="shared" si="3"/>
        <v>3.2000000000000006</v>
      </c>
      <c r="R40" s="54">
        <f t="shared" si="3"/>
        <v>2.6666666666666665</v>
      </c>
      <c r="S40" s="54">
        <f t="shared" si="3"/>
        <v>1.4666666666666668</v>
      </c>
      <c r="T40" s="54">
        <f t="shared" si="3"/>
        <v>2.7333333333333329</v>
      </c>
      <c r="U40" s="54">
        <f t="shared" si="3"/>
        <v>2.6</v>
      </c>
      <c r="V40" s="54">
        <f t="shared" si="3"/>
        <v>3.0666666666666664</v>
      </c>
      <c r="W40" s="54">
        <f t="shared" si="3"/>
        <v>2.9333333333333336</v>
      </c>
      <c r="X40" s="54">
        <f t="shared" si="3"/>
        <v>2.0666666666666664</v>
      </c>
      <c r="Y40" s="54">
        <f t="shared" si="3"/>
        <v>3.1999999999999997</v>
      </c>
      <c r="Z40" s="54">
        <f t="shared" si="3"/>
        <v>3.1999999999999997</v>
      </c>
      <c r="AA40" s="54">
        <f t="shared" si="3"/>
        <v>2.5333333333333332</v>
      </c>
      <c r="AB40" s="54">
        <f t="shared" si="3"/>
        <v>2.3333333333333335</v>
      </c>
      <c r="AC40" s="55">
        <f t="shared" si="3"/>
        <v>2.5333333333333332</v>
      </c>
    </row>
  </sheetData>
  <conditionalFormatting sqref="B35:AC39 B8:AC16 B18:AC25 B27:AC33">
    <cfRule type="dataBar" priority="1">
      <dataBar>
        <cfvo type="num" val="0"/>
        <cfvo type="num" val="4"/>
        <color theme="6" tint="-0.499984740745262"/>
      </dataBar>
    </cfRule>
  </conditionalFormatting>
  <dataValidations count="1">
    <dataValidation type="list" allowBlank="1" showInputMessage="1" showErrorMessage="1" sqref="B3:AC6 B35:AC39 B8:AC16 B18:AC25 B27:AC33">
      <formula1>"0,1,2,3,4"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C41"/>
  <sheetViews>
    <sheetView workbookViewId="0">
      <selection activeCell="A2" sqref="A2"/>
    </sheetView>
  </sheetViews>
  <sheetFormatPr baseColWidth="10" defaultColWidth="11.5546875" defaultRowHeight="14.4"/>
  <cols>
    <col min="1" max="1" width="44.77734375" customWidth="1"/>
    <col min="2" max="2" width="10.21875" customWidth="1"/>
    <col min="3" max="29" width="4.88671875" customWidth="1"/>
  </cols>
  <sheetData>
    <row r="1" spans="1:29" ht="15" thickBot="1"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ht="97.2" customHeight="1">
      <c r="A2" s="44" t="s">
        <v>103</v>
      </c>
      <c r="B2" s="45" t="s">
        <v>114</v>
      </c>
      <c r="C2" s="45" t="s">
        <v>72</v>
      </c>
      <c r="D2" s="45" t="s">
        <v>73</v>
      </c>
      <c r="E2" s="45" t="s">
        <v>74</v>
      </c>
      <c r="F2" s="45" t="s">
        <v>75</v>
      </c>
      <c r="G2" s="45" t="s">
        <v>76</v>
      </c>
      <c r="H2" s="45" t="s">
        <v>77</v>
      </c>
      <c r="I2" s="45" t="s">
        <v>78</v>
      </c>
      <c r="J2" s="45" t="s">
        <v>79</v>
      </c>
      <c r="K2" s="45" t="s">
        <v>80</v>
      </c>
      <c r="L2" s="45" t="s">
        <v>81</v>
      </c>
      <c r="M2" s="45" t="s">
        <v>82</v>
      </c>
      <c r="N2" s="45" t="s">
        <v>83</v>
      </c>
      <c r="O2" s="45" t="s">
        <v>84</v>
      </c>
      <c r="P2" s="45" t="s">
        <v>85</v>
      </c>
      <c r="Q2" s="45" t="s">
        <v>86</v>
      </c>
      <c r="R2" s="45" t="s">
        <v>87</v>
      </c>
      <c r="S2" s="45" t="s">
        <v>88</v>
      </c>
      <c r="T2" s="45" t="s">
        <v>89</v>
      </c>
      <c r="U2" s="45" t="s">
        <v>90</v>
      </c>
      <c r="V2" s="45" t="s">
        <v>91</v>
      </c>
      <c r="W2" s="45" t="s">
        <v>92</v>
      </c>
      <c r="X2" s="45" t="s">
        <v>93</v>
      </c>
      <c r="Y2" s="45" t="s">
        <v>94</v>
      </c>
      <c r="Z2" s="45" t="s">
        <v>95</v>
      </c>
      <c r="AA2" s="45" t="s">
        <v>96</v>
      </c>
      <c r="AB2" s="45"/>
      <c r="AC2" s="46" t="s">
        <v>97</v>
      </c>
    </row>
    <row r="3" spans="1:29">
      <c r="A3" s="4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8"/>
    </row>
    <row r="4" spans="1:29">
      <c r="A4" s="4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48"/>
    </row>
    <row r="5" spans="1:29">
      <c r="A5" s="4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8"/>
    </row>
    <row r="6" spans="1:29">
      <c r="A6" s="4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48"/>
    </row>
    <row r="7" spans="1:29" ht="15.6" customHeight="1">
      <c r="A7" s="32" t="s">
        <v>6</v>
      </c>
      <c r="B7" s="39">
        <f>AVERAGE(B8:B16)</f>
        <v>2.7777777777777777</v>
      </c>
      <c r="C7" s="39">
        <f>AVERAGE(C8:C16)</f>
        <v>3.2222222222222223</v>
      </c>
      <c r="D7" s="39">
        <f t="shared" ref="D7:AC7" si="0">AVERAGE(D8:D16)</f>
        <v>2.8888888888888888</v>
      </c>
      <c r="E7" s="39">
        <f t="shared" si="0"/>
        <v>1.5555555555555556</v>
      </c>
      <c r="F7" s="39">
        <f t="shared" si="0"/>
        <v>3.3333333333333335</v>
      </c>
      <c r="G7" s="39">
        <f t="shared" si="0"/>
        <v>2.6666666666666665</v>
      </c>
      <c r="H7" s="39">
        <f t="shared" si="0"/>
        <v>3.2222222222222223</v>
      </c>
      <c r="I7" s="39">
        <f t="shared" si="0"/>
        <v>2.8888888888888888</v>
      </c>
      <c r="J7" s="39">
        <f t="shared" si="0"/>
        <v>1.5555555555555556</v>
      </c>
      <c r="K7" s="39">
        <f t="shared" si="0"/>
        <v>3.3333333333333335</v>
      </c>
      <c r="L7" s="39">
        <f t="shared" si="0"/>
        <v>2.6666666666666665</v>
      </c>
      <c r="M7" s="39">
        <f t="shared" si="0"/>
        <v>3.2222222222222223</v>
      </c>
      <c r="N7" s="39">
        <f t="shared" si="0"/>
        <v>2.7777777777777777</v>
      </c>
      <c r="O7" s="39">
        <f t="shared" si="0"/>
        <v>3</v>
      </c>
      <c r="P7" s="39">
        <f t="shared" si="0"/>
        <v>3.1111111111111112</v>
      </c>
      <c r="Q7" s="39">
        <f t="shared" si="0"/>
        <v>3.1111111111111112</v>
      </c>
      <c r="R7" s="39">
        <f t="shared" si="0"/>
        <v>2.2222222222222223</v>
      </c>
      <c r="S7" s="39">
        <f t="shared" si="0"/>
        <v>2.3333333333333335</v>
      </c>
      <c r="T7" s="39">
        <f t="shared" si="0"/>
        <v>3.1111111111111112</v>
      </c>
      <c r="U7" s="39">
        <f t="shared" si="0"/>
        <v>2.8888888888888888</v>
      </c>
      <c r="V7" s="39">
        <f t="shared" si="0"/>
        <v>3.1111111111111112</v>
      </c>
      <c r="W7" s="39">
        <f t="shared" si="0"/>
        <v>2.2222222222222223</v>
      </c>
      <c r="X7" s="39">
        <f t="shared" si="0"/>
        <v>2.3333333333333335</v>
      </c>
      <c r="Y7" s="39">
        <f t="shared" si="0"/>
        <v>3.1111111111111112</v>
      </c>
      <c r="Z7" s="39">
        <f t="shared" si="0"/>
        <v>3.3333333333333335</v>
      </c>
      <c r="AA7" s="39">
        <f t="shared" si="0"/>
        <v>2.6666666666666665</v>
      </c>
      <c r="AB7" s="39">
        <f t="shared" si="0"/>
        <v>3.1111111111111112</v>
      </c>
      <c r="AC7" s="49">
        <f t="shared" si="0"/>
        <v>2.6666666666666665</v>
      </c>
    </row>
    <row r="8" spans="1:29" ht="15" customHeight="1">
      <c r="A8" s="14" t="s">
        <v>16</v>
      </c>
      <c r="B8" s="8">
        <v>2</v>
      </c>
      <c r="C8" s="1">
        <v>3</v>
      </c>
      <c r="D8" s="1">
        <v>2</v>
      </c>
      <c r="E8" s="1">
        <v>2</v>
      </c>
      <c r="F8" s="1">
        <v>4</v>
      </c>
      <c r="G8" s="8">
        <v>2</v>
      </c>
      <c r="H8" s="1">
        <v>3</v>
      </c>
      <c r="I8" s="1">
        <v>2</v>
      </c>
      <c r="J8" s="1">
        <v>2</v>
      </c>
      <c r="K8" s="1">
        <v>4</v>
      </c>
      <c r="L8" s="8">
        <v>2</v>
      </c>
      <c r="M8" s="1">
        <v>3</v>
      </c>
      <c r="N8" s="9">
        <v>3</v>
      </c>
      <c r="O8" s="9">
        <v>3</v>
      </c>
      <c r="P8" s="9">
        <v>3</v>
      </c>
      <c r="Q8" s="1">
        <v>3</v>
      </c>
      <c r="R8" s="1">
        <v>2</v>
      </c>
      <c r="S8" s="1">
        <v>2</v>
      </c>
      <c r="T8" s="1">
        <v>4</v>
      </c>
      <c r="U8" s="8">
        <v>2</v>
      </c>
      <c r="V8" s="1">
        <v>3</v>
      </c>
      <c r="W8" s="1">
        <v>2</v>
      </c>
      <c r="X8" s="1">
        <v>2</v>
      </c>
      <c r="Y8" s="1">
        <v>4</v>
      </c>
      <c r="Z8" s="1">
        <v>4</v>
      </c>
      <c r="AA8" s="8">
        <v>2</v>
      </c>
      <c r="AB8" s="1">
        <v>3</v>
      </c>
      <c r="AC8" s="48">
        <v>2</v>
      </c>
    </row>
    <row r="9" spans="1:29" ht="15" customHeight="1">
      <c r="A9" s="14" t="s">
        <v>17</v>
      </c>
      <c r="B9" s="8">
        <v>3</v>
      </c>
      <c r="C9" s="1">
        <v>3</v>
      </c>
      <c r="D9" s="1">
        <v>3</v>
      </c>
      <c r="E9" s="1">
        <v>1</v>
      </c>
      <c r="F9" s="1">
        <v>4</v>
      </c>
      <c r="G9" s="8">
        <v>3</v>
      </c>
      <c r="H9" s="1">
        <v>3</v>
      </c>
      <c r="I9" s="1">
        <v>3</v>
      </c>
      <c r="J9" s="1">
        <v>1</v>
      </c>
      <c r="K9" s="1">
        <v>4</v>
      </c>
      <c r="L9" s="8">
        <v>3</v>
      </c>
      <c r="M9" s="1">
        <v>3</v>
      </c>
      <c r="N9" s="9">
        <v>3</v>
      </c>
      <c r="O9" s="9">
        <v>3</v>
      </c>
      <c r="P9" s="9">
        <v>2</v>
      </c>
      <c r="Q9" s="1">
        <v>3</v>
      </c>
      <c r="R9" s="1">
        <v>3</v>
      </c>
      <c r="S9" s="1">
        <v>1</v>
      </c>
      <c r="T9" s="1">
        <v>4</v>
      </c>
      <c r="U9" s="8">
        <v>3</v>
      </c>
      <c r="V9" s="1">
        <v>3</v>
      </c>
      <c r="W9" s="1">
        <v>3</v>
      </c>
      <c r="X9" s="1">
        <v>1</v>
      </c>
      <c r="Y9" s="1">
        <v>4</v>
      </c>
      <c r="Z9" s="1">
        <v>4</v>
      </c>
      <c r="AA9" s="8">
        <v>3</v>
      </c>
      <c r="AB9" s="1">
        <v>3</v>
      </c>
      <c r="AC9" s="48">
        <v>3</v>
      </c>
    </row>
    <row r="10" spans="1:29" ht="15" customHeight="1">
      <c r="A10" s="14" t="s">
        <v>18</v>
      </c>
      <c r="B10" s="8">
        <v>4</v>
      </c>
      <c r="C10" s="1">
        <v>3</v>
      </c>
      <c r="D10" s="1">
        <v>3</v>
      </c>
      <c r="E10" s="1">
        <v>2</v>
      </c>
      <c r="F10" s="1">
        <v>4</v>
      </c>
      <c r="G10" s="8">
        <v>4</v>
      </c>
      <c r="H10" s="1">
        <v>3</v>
      </c>
      <c r="I10" s="1">
        <v>3</v>
      </c>
      <c r="J10" s="1">
        <v>2</v>
      </c>
      <c r="K10" s="1">
        <v>4</v>
      </c>
      <c r="L10" s="8">
        <v>4</v>
      </c>
      <c r="M10" s="1">
        <v>3</v>
      </c>
      <c r="N10" s="9">
        <v>2</v>
      </c>
      <c r="O10" s="9">
        <v>3</v>
      </c>
      <c r="P10" s="9">
        <v>3</v>
      </c>
      <c r="Q10" s="1">
        <v>3</v>
      </c>
      <c r="R10" s="1">
        <v>3</v>
      </c>
      <c r="S10" s="1">
        <v>2</v>
      </c>
      <c r="T10" s="1">
        <v>4</v>
      </c>
      <c r="U10" s="8">
        <v>4</v>
      </c>
      <c r="V10" s="1">
        <v>3</v>
      </c>
      <c r="W10" s="1">
        <v>3</v>
      </c>
      <c r="X10" s="1">
        <v>2</v>
      </c>
      <c r="Y10" s="1">
        <v>4</v>
      </c>
      <c r="Z10" s="1">
        <v>4</v>
      </c>
      <c r="AA10" s="8">
        <v>4</v>
      </c>
      <c r="AB10" s="1">
        <v>3</v>
      </c>
      <c r="AC10" s="48">
        <v>3</v>
      </c>
    </row>
    <row r="11" spans="1:29" ht="15" customHeight="1">
      <c r="A11" s="14" t="s">
        <v>19</v>
      </c>
      <c r="B11" s="8">
        <v>1</v>
      </c>
      <c r="C11" s="1">
        <v>3</v>
      </c>
      <c r="D11" s="1">
        <v>3</v>
      </c>
      <c r="E11" s="1">
        <v>1</v>
      </c>
      <c r="F11" s="1">
        <v>3</v>
      </c>
      <c r="G11" s="8">
        <v>1</v>
      </c>
      <c r="H11" s="1">
        <v>3</v>
      </c>
      <c r="I11" s="1">
        <v>3</v>
      </c>
      <c r="J11" s="1">
        <v>1</v>
      </c>
      <c r="K11" s="1">
        <v>3</v>
      </c>
      <c r="L11" s="8">
        <v>1</v>
      </c>
      <c r="M11" s="1">
        <v>3</v>
      </c>
      <c r="N11" s="9">
        <v>3</v>
      </c>
      <c r="O11" s="9">
        <v>3</v>
      </c>
      <c r="P11" s="9">
        <v>4</v>
      </c>
      <c r="Q11" s="1">
        <v>3</v>
      </c>
      <c r="R11" s="1">
        <v>3</v>
      </c>
      <c r="S11" s="1">
        <v>1</v>
      </c>
      <c r="T11" s="1">
        <v>3</v>
      </c>
      <c r="U11" s="8">
        <v>1</v>
      </c>
      <c r="V11" s="1">
        <v>3</v>
      </c>
      <c r="W11" s="1">
        <v>3</v>
      </c>
      <c r="X11" s="1">
        <v>1</v>
      </c>
      <c r="Y11" s="1">
        <v>3</v>
      </c>
      <c r="Z11" s="1">
        <v>3</v>
      </c>
      <c r="AA11" s="8">
        <v>1</v>
      </c>
      <c r="AB11" s="1">
        <v>3</v>
      </c>
      <c r="AC11" s="48">
        <v>3</v>
      </c>
    </row>
    <row r="12" spans="1:29" ht="15" customHeight="1">
      <c r="A12" s="16" t="s">
        <v>20</v>
      </c>
      <c r="B12" s="9">
        <v>3</v>
      </c>
      <c r="C12" s="1">
        <v>4</v>
      </c>
      <c r="D12" s="1">
        <v>3</v>
      </c>
      <c r="E12" s="1">
        <v>2</v>
      </c>
      <c r="F12" s="1">
        <v>2</v>
      </c>
      <c r="G12" s="9">
        <v>3</v>
      </c>
      <c r="H12" s="1">
        <v>4</v>
      </c>
      <c r="I12" s="1">
        <v>3</v>
      </c>
      <c r="J12" s="1">
        <v>2</v>
      </c>
      <c r="K12" s="1">
        <v>2</v>
      </c>
      <c r="L12" s="9">
        <v>3</v>
      </c>
      <c r="M12" s="1">
        <v>4</v>
      </c>
      <c r="N12" s="9">
        <v>3</v>
      </c>
      <c r="O12" s="9">
        <v>3</v>
      </c>
      <c r="P12" s="9">
        <v>3</v>
      </c>
      <c r="Q12" s="1">
        <v>4</v>
      </c>
      <c r="R12" s="1">
        <v>3</v>
      </c>
      <c r="S12" s="1">
        <v>2</v>
      </c>
      <c r="T12" s="1">
        <v>2</v>
      </c>
      <c r="U12" s="9">
        <v>3</v>
      </c>
      <c r="V12" s="1">
        <v>4</v>
      </c>
      <c r="W12" s="1">
        <v>3</v>
      </c>
      <c r="X12" s="1">
        <v>2</v>
      </c>
      <c r="Y12" s="1">
        <v>2</v>
      </c>
      <c r="Z12" s="1">
        <v>2</v>
      </c>
      <c r="AA12" s="9">
        <v>3</v>
      </c>
      <c r="AB12" s="1">
        <v>4</v>
      </c>
      <c r="AC12" s="48">
        <v>3</v>
      </c>
    </row>
    <row r="13" spans="1:29" ht="15" customHeight="1">
      <c r="A13" s="14" t="s">
        <v>21</v>
      </c>
      <c r="B13" s="8">
        <v>3</v>
      </c>
      <c r="C13" s="1">
        <v>3</v>
      </c>
      <c r="D13" s="1">
        <v>3</v>
      </c>
      <c r="E13" s="1">
        <v>1</v>
      </c>
      <c r="F13" s="1">
        <v>3</v>
      </c>
      <c r="G13" s="8">
        <v>1</v>
      </c>
      <c r="H13" s="1">
        <v>3</v>
      </c>
      <c r="I13" s="1">
        <v>3</v>
      </c>
      <c r="J13" s="1">
        <v>1</v>
      </c>
      <c r="K13" s="1">
        <v>3</v>
      </c>
      <c r="L13" s="8">
        <v>1</v>
      </c>
      <c r="M13" s="1">
        <v>3</v>
      </c>
      <c r="N13" s="9">
        <v>3</v>
      </c>
      <c r="O13" s="9">
        <v>3</v>
      </c>
      <c r="P13" s="1">
        <v>3</v>
      </c>
      <c r="Q13" s="1">
        <v>3</v>
      </c>
      <c r="R13" s="1">
        <v>1</v>
      </c>
      <c r="S13" s="1">
        <v>3</v>
      </c>
      <c r="T13" s="8">
        <v>1</v>
      </c>
      <c r="U13" s="1">
        <v>3</v>
      </c>
      <c r="V13" s="1">
        <v>3</v>
      </c>
      <c r="W13" s="1">
        <v>1</v>
      </c>
      <c r="X13" s="1">
        <v>3</v>
      </c>
      <c r="Y13" s="8">
        <v>1</v>
      </c>
      <c r="Z13" s="1">
        <v>3</v>
      </c>
      <c r="AA13" s="9">
        <v>3</v>
      </c>
      <c r="AB13" s="9">
        <v>3</v>
      </c>
      <c r="AC13" s="9">
        <v>4</v>
      </c>
    </row>
    <row r="14" spans="1:29" ht="15" customHeight="1">
      <c r="A14" s="14" t="s">
        <v>22</v>
      </c>
      <c r="B14" s="8">
        <v>3</v>
      </c>
      <c r="C14" s="1">
        <v>4</v>
      </c>
      <c r="D14" s="1">
        <v>3</v>
      </c>
      <c r="E14" s="1">
        <v>2</v>
      </c>
      <c r="F14" s="1">
        <v>2</v>
      </c>
      <c r="G14" s="9">
        <v>3</v>
      </c>
      <c r="H14" s="1">
        <v>4</v>
      </c>
      <c r="I14" s="1">
        <v>3</v>
      </c>
      <c r="J14" s="1">
        <v>2</v>
      </c>
      <c r="K14" s="1">
        <v>2</v>
      </c>
      <c r="L14" s="9">
        <v>3</v>
      </c>
      <c r="M14" s="1">
        <v>4</v>
      </c>
      <c r="N14" s="9">
        <v>3</v>
      </c>
      <c r="O14" s="9">
        <v>3</v>
      </c>
      <c r="P14" s="1">
        <v>4</v>
      </c>
      <c r="Q14" s="1">
        <v>3</v>
      </c>
      <c r="R14" s="1">
        <v>2</v>
      </c>
      <c r="S14" s="1">
        <v>2</v>
      </c>
      <c r="T14" s="9">
        <v>3</v>
      </c>
      <c r="U14" s="1">
        <v>4</v>
      </c>
      <c r="V14" s="1">
        <v>3</v>
      </c>
      <c r="W14" s="1">
        <v>2</v>
      </c>
      <c r="X14" s="1">
        <v>2</v>
      </c>
      <c r="Y14" s="9">
        <v>3</v>
      </c>
      <c r="Z14" s="1">
        <v>4</v>
      </c>
      <c r="AA14" s="9">
        <v>3</v>
      </c>
      <c r="AB14" s="9">
        <v>3</v>
      </c>
      <c r="AC14" s="9">
        <v>3</v>
      </c>
    </row>
    <row r="15" spans="1:29" ht="15" customHeight="1">
      <c r="A15" s="14" t="s">
        <v>23</v>
      </c>
      <c r="B15" s="8">
        <v>3</v>
      </c>
      <c r="C15" s="1">
        <v>3</v>
      </c>
      <c r="D15" s="1">
        <v>3</v>
      </c>
      <c r="E15" s="1">
        <v>1</v>
      </c>
      <c r="F15" s="1">
        <v>4</v>
      </c>
      <c r="G15" s="8">
        <v>3</v>
      </c>
      <c r="H15" s="1">
        <v>3</v>
      </c>
      <c r="I15" s="1">
        <v>3</v>
      </c>
      <c r="J15" s="1">
        <v>1</v>
      </c>
      <c r="K15" s="1">
        <v>4</v>
      </c>
      <c r="L15" s="8">
        <v>3</v>
      </c>
      <c r="M15" s="1">
        <v>3</v>
      </c>
      <c r="N15" s="9">
        <v>3</v>
      </c>
      <c r="O15" s="9">
        <v>3</v>
      </c>
      <c r="P15" s="1">
        <v>3</v>
      </c>
      <c r="Q15" s="1">
        <v>3</v>
      </c>
      <c r="R15" s="1">
        <v>1</v>
      </c>
      <c r="S15" s="1">
        <v>4</v>
      </c>
      <c r="T15" s="8">
        <v>3</v>
      </c>
      <c r="U15" s="1">
        <v>3</v>
      </c>
      <c r="V15" s="1">
        <v>3</v>
      </c>
      <c r="W15" s="1">
        <v>1</v>
      </c>
      <c r="X15" s="1">
        <v>4</v>
      </c>
      <c r="Y15" s="8">
        <v>3</v>
      </c>
      <c r="Z15" s="1">
        <v>3</v>
      </c>
      <c r="AA15" s="9">
        <v>3</v>
      </c>
      <c r="AB15" s="9">
        <v>3</v>
      </c>
      <c r="AC15" s="48">
        <v>1</v>
      </c>
    </row>
    <row r="16" spans="1:29" ht="15" customHeight="1">
      <c r="A16" s="14" t="s">
        <v>24</v>
      </c>
      <c r="B16" s="8">
        <v>3</v>
      </c>
      <c r="C16" s="1">
        <v>3</v>
      </c>
      <c r="D16" s="1">
        <v>3</v>
      </c>
      <c r="E16" s="1">
        <v>2</v>
      </c>
      <c r="F16" s="1">
        <v>4</v>
      </c>
      <c r="G16" s="8">
        <v>4</v>
      </c>
      <c r="H16" s="1">
        <v>3</v>
      </c>
      <c r="I16" s="1">
        <v>3</v>
      </c>
      <c r="J16" s="1">
        <v>2</v>
      </c>
      <c r="K16" s="1">
        <v>4</v>
      </c>
      <c r="L16" s="8">
        <v>4</v>
      </c>
      <c r="M16" s="1">
        <v>3</v>
      </c>
      <c r="N16" s="9">
        <v>2</v>
      </c>
      <c r="O16" s="9">
        <v>3</v>
      </c>
      <c r="P16" s="1">
        <v>3</v>
      </c>
      <c r="Q16" s="1">
        <v>3</v>
      </c>
      <c r="R16" s="1">
        <v>2</v>
      </c>
      <c r="S16" s="1">
        <v>4</v>
      </c>
      <c r="T16" s="8">
        <v>4</v>
      </c>
      <c r="U16" s="1">
        <v>3</v>
      </c>
      <c r="V16" s="1">
        <v>3</v>
      </c>
      <c r="W16" s="1">
        <v>2</v>
      </c>
      <c r="X16" s="1">
        <v>4</v>
      </c>
      <c r="Y16" s="8">
        <v>4</v>
      </c>
      <c r="Z16" s="1">
        <v>3</v>
      </c>
      <c r="AA16" s="9">
        <v>2</v>
      </c>
      <c r="AB16" s="9">
        <v>3</v>
      </c>
      <c r="AC16" s="48">
        <v>2</v>
      </c>
    </row>
    <row r="17" spans="1:29" ht="15" customHeight="1">
      <c r="A17" s="34"/>
      <c r="B17" s="8"/>
      <c r="C17" s="1"/>
      <c r="D17" s="1"/>
      <c r="E17" s="1"/>
      <c r="F17" s="1"/>
      <c r="G17" s="8"/>
      <c r="H17" s="1"/>
      <c r="I17" s="1"/>
      <c r="J17" s="1"/>
      <c r="K17" s="1"/>
      <c r="L17" s="8"/>
      <c r="M17" s="1"/>
      <c r="N17" s="9"/>
      <c r="O17" s="9"/>
      <c r="P17" s="1"/>
      <c r="Q17" s="1"/>
      <c r="R17" s="1"/>
      <c r="S17" s="1"/>
      <c r="T17" s="8"/>
      <c r="U17" s="1"/>
      <c r="V17" s="1"/>
      <c r="W17" s="1"/>
      <c r="X17" s="1"/>
      <c r="Y17" s="8"/>
      <c r="Z17" s="1"/>
      <c r="AA17" s="9"/>
      <c r="AB17" s="9"/>
      <c r="AC17" s="48"/>
    </row>
    <row r="18" spans="1:29" ht="15" customHeight="1">
      <c r="A18" s="36" t="s">
        <v>25</v>
      </c>
      <c r="B18" s="40">
        <f>AVERAGE(B19:B26)</f>
        <v>2.6</v>
      </c>
      <c r="C18" s="40">
        <f t="shared" ref="C18:AC18" si="1">AVERAGE(B19:B26)</f>
        <v>2.6</v>
      </c>
      <c r="D18" s="40">
        <f t="shared" si="1"/>
        <v>3.25</v>
      </c>
      <c r="E18" s="40">
        <f t="shared" si="1"/>
        <v>2.875</v>
      </c>
      <c r="F18" s="40">
        <f t="shared" si="1"/>
        <v>2.75</v>
      </c>
      <c r="G18" s="40">
        <f t="shared" si="1"/>
        <v>3</v>
      </c>
      <c r="H18" s="40">
        <f t="shared" si="1"/>
        <v>2.25</v>
      </c>
      <c r="I18" s="40">
        <f t="shared" si="1"/>
        <v>3</v>
      </c>
      <c r="J18" s="40">
        <f t="shared" si="1"/>
        <v>3.25</v>
      </c>
      <c r="K18" s="40">
        <f t="shared" si="1"/>
        <v>2.875</v>
      </c>
      <c r="L18" s="40">
        <f t="shared" si="1"/>
        <v>1.5</v>
      </c>
      <c r="M18" s="40">
        <f t="shared" si="1"/>
        <v>2.75</v>
      </c>
      <c r="N18" s="40">
        <f t="shared" si="1"/>
        <v>3</v>
      </c>
      <c r="O18" s="40">
        <f t="shared" si="1"/>
        <v>2.25</v>
      </c>
      <c r="P18" s="40">
        <f t="shared" si="1"/>
        <v>3</v>
      </c>
      <c r="Q18" s="40">
        <f t="shared" si="1"/>
        <v>3.25</v>
      </c>
      <c r="R18" s="40">
        <f t="shared" si="1"/>
        <v>2.875</v>
      </c>
      <c r="S18" s="40">
        <f t="shared" si="1"/>
        <v>1.5</v>
      </c>
      <c r="T18" s="40">
        <f t="shared" si="1"/>
        <v>1.5</v>
      </c>
      <c r="U18" s="40">
        <f t="shared" si="1"/>
        <v>2.25</v>
      </c>
      <c r="V18" s="40">
        <f t="shared" si="1"/>
        <v>2.75</v>
      </c>
      <c r="W18" s="40">
        <f t="shared" si="1"/>
        <v>3</v>
      </c>
      <c r="X18" s="40">
        <f t="shared" si="1"/>
        <v>2.25</v>
      </c>
      <c r="Y18" s="40">
        <f t="shared" si="1"/>
        <v>3</v>
      </c>
      <c r="Z18" s="40">
        <f t="shared" si="1"/>
        <v>3.25</v>
      </c>
      <c r="AA18" s="40">
        <f t="shared" si="1"/>
        <v>2.875</v>
      </c>
      <c r="AB18" s="40">
        <f t="shared" si="1"/>
        <v>1.5</v>
      </c>
      <c r="AC18" s="50">
        <f t="shared" si="1"/>
        <v>1.5</v>
      </c>
    </row>
    <row r="19" spans="1:29" ht="15" customHeight="1">
      <c r="A19" s="14" t="s">
        <v>26</v>
      </c>
      <c r="B19" s="8">
        <v>2</v>
      </c>
      <c r="C19" s="1">
        <v>3</v>
      </c>
      <c r="D19" s="1">
        <v>2</v>
      </c>
      <c r="E19" s="1">
        <v>3</v>
      </c>
      <c r="F19" s="9">
        <v>3</v>
      </c>
      <c r="G19" s="9">
        <v>3</v>
      </c>
      <c r="H19" s="9">
        <v>3</v>
      </c>
      <c r="I19" s="1">
        <v>3</v>
      </c>
      <c r="J19" s="1">
        <v>2</v>
      </c>
      <c r="K19" s="1">
        <v>2</v>
      </c>
      <c r="L19" s="1">
        <v>3</v>
      </c>
      <c r="M19" s="9">
        <v>3</v>
      </c>
      <c r="N19" s="9">
        <v>3</v>
      </c>
      <c r="O19" s="9">
        <v>3</v>
      </c>
      <c r="P19" s="1">
        <v>3</v>
      </c>
      <c r="Q19" s="1">
        <v>2</v>
      </c>
      <c r="R19" s="1">
        <v>2</v>
      </c>
      <c r="S19" s="1">
        <v>2</v>
      </c>
      <c r="T19" s="1">
        <v>2</v>
      </c>
      <c r="U19" s="1">
        <v>3</v>
      </c>
      <c r="V19" s="9">
        <v>3</v>
      </c>
      <c r="W19" s="9">
        <v>3</v>
      </c>
      <c r="X19" s="9">
        <v>3</v>
      </c>
      <c r="Y19" s="1">
        <v>3</v>
      </c>
      <c r="Z19" s="1">
        <v>2</v>
      </c>
      <c r="AA19" s="1">
        <v>2</v>
      </c>
      <c r="AB19" s="1">
        <v>2</v>
      </c>
      <c r="AC19" s="48">
        <v>1</v>
      </c>
    </row>
    <row r="20" spans="1:29" ht="15" customHeight="1">
      <c r="A20" s="14" t="s">
        <v>27</v>
      </c>
      <c r="B20" s="8">
        <v>3</v>
      </c>
      <c r="C20" s="1">
        <v>3</v>
      </c>
      <c r="D20" s="1">
        <v>3</v>
      </c>
      <c r="E20" s="1">
        <v>1</v>
      </c>
      <c r="F20" s="9">
        <v>3</v>
      </c>
      <c r="G20" s="9">
        <v>1</v>
      </c>
      <c r="H20" s="9">
        <v>2</v>
      </c>
      <c r="I20" s="1">
        <v>3</v>
      </c>
      <c r="J20" s="1">
        <v>3</v>
      </c>
      <c r="K20" s="1">
        <v>1</v>
      </c>
      <c r="L20" s="1">
        <v>1</v>
      </c>
      <c r="M20" s="9">
        <v>3</v>
      </c>
      <c r="N20" s="9">
        <v>1</v>
      </c>
      <c r="O20" s="9">
        <v>2</v>
      </c>
      <c r="P20" s="1">
        <v>3</v>
      </c>
      <c r="Q20" s="1">
        <v>3</v>
      </c>
      <c r="R20" s="1">
        <v>1</v>
      </c>
      <c r="S20" s="1">
        <v>2</v>
      </c>
      <c r="T20" s="1">
        <v>1</v>
      </c>
      <c r="U20" s="1">
        <v>1</v>
      </c>
      <c r="V20" s="9">
        <v>3</v>
      </c>
      <c r="W20" s="9">
        <v>1</v>
      </c>
      <c r="X20" s="9">
        <v>2</v>
      </c>
      <c r="Y20" s="1">
        <v>3</v>
      </c>
      <c r="Z20" s="1">
        <v>3</v>
      </c>
      <c r="AA20" s="1">
        <v>1</v>
      </c>
      <c r="AB20" s="1">
        <v>2</v>
      </c>
      <c r="AC20" s="48">
        <v>2</v>
      </c>
    </row>
    <row r="21" spans="1:29" ht="15" customHeight="1">
      <c r="A21" s="14" t="s">
        <v>28</v>
      </c>
      <c r="B21" s="8">
        <v>4</v>
      </c>
      <c r="C21" s="1">
        <v>3</v>
      </c>
      <c r="D21" s="1">
        <v>3</v>
      </c>
      <c r="E21" s="1">
        <v>3</v>
      </c>
      <c r="F21" s="9">
        <v>3</v>
      </c>
      <c r="G21" s="9">
        <v>1</v>
      </c>
      <c r="H21" s="9">
        <v>3</v>
      </c>
      <c r="I21" s="1">
        <v>3</v>
      </c>
      <c r="J21" s="1">
        <v>3</v>
      </c>
      <c r="K21" s="1">
        <v>2</v>
      </c>
      <c r="L21" s="1">
        <v>3</v>
      </c>
      <c r="M21" s="9">
        <v>3</v>
      </c>
      <c r="N21" s="9">
        <v>1</v>
      </c>
      <c r="O21" s="9">
        <v>3</v>
      </c>
      <c r="P21" s="1">
        <v>3</v>
      </c>
      <c r="Q21" s="1">
        <v>3</v>
      </c>
      <c r="R21" s="1">
        <v>2</v>
      </c>
      <c r="S21" s="1">
        <v>4</v>
      </c>
      <c r="T21" s="1">
        <v>2</v>
      </c>
      <c r="U21" s="1">
        <v>3</v>
      </c>
      <c r="V21" s="9">
        <v>3</v>
      </c>
      <c r="W21" s="9">
        <v>1</v>
      </c>
      <c r="X21" s="9">
        <v>3</v>
      </c>
      <c r="Y21" s="1">
        <v>3</v>
      </c>
      <c r="Z21" s="1">
        <v>3</v>
      </c>
      <c r="AA21" s="1">
        <v>2</v>
      </c>
      <c r="AB21" s="1">
        <v>4</v>
      </c>
      <c r="AC21" s="48">
        <v>3</v>
      </c>
    </row>
    <row r="22" spans="1:29" ht="15" customHeight="1">
      <c r="A22" s="18" t="s">
        <v>29</v>
      </c>
      <c r="B22" s="8">
        <v>1</v>
      </c>
      <c r="C22" s="1">
        <v>3</v>
      </c>
      <c r="D22" s="1">
        <v>3</v>
      </c>
      <c r="E22" s="1">
        <v>3</v>
      </c>
      <c r="F22" s="9">
        <v>3</v>
      </c>
      <c r="G22" s="9">
        <v>3</v>
      </c>
      <c r="H22" s="9">
        <v>4</v>
      </c>
      <c r="I22" s="1">
        <v>3</v>
      </c>
      <c r="J22" s="1">
        <v>3</v>
      </c>
      <c r="K22" s="1">
        <v>1</v>
      </c>
      <c r="L22" s="1">
        <v>3</v>
      </c>
      <c r="M22" s="9">
        <v>3</v>
      </c>
      <c r="N22" s="9">
        <v>3</v>
      </c>
      <c r="O22" s="9">
        <v>4</v>
      </c>
      <c r="P22" s="1">
        <v>3</v>
      </c>
      <c r="Q22" s="1">
        <v>3</v>
      </c>
      <c r="R22" s="1">
        <v>1</v>
      </c>
      <c r="S22" s="1">
        <v>0</v>
      </c>
      <c r="T22" s="1">
        <v>2</v>
      </c>
      <c r="U22" s="1">
        <v>3</v>
      </c>
      <c r="V22" s="9">
        <v>3</v>
      </c>
      <c r="W22" s="9">
        <v>3</v>
      </c>
      <c r="X22" s="9">
        <v>4</v>
      </c>
      <c r="Y22" s="1">
        <v>3</v>
      </c>
      <c r="Z22" s="1">
        <v>3</v>
      </c>
      <c r="AA22" s="1">
        <v>1</v>
      </c>
      <c r="AB22" s="1">
        <v>0</v>
      </c>
      <c r="AC22" s="48">
        <v>4</v>
      </c>
    </row>
    <row r="23" spans="1:29" ht="15" customHeight="1">
      <c r="A23" s="14" t="s">
        <v>23</v>
      </c>
      <c r="B23" s="9">
        <v>3</v>
      </c>
      <c r="C23" s="1">
        <v>4</v>
      </c>
      <c r="D23" s="1">
        <v>3</v>
      </c>
      <c r="E23" s="1">
        <v>4</v>
      </c>
      <c r="F23" s="9">
        <v>3</v>
      </c>
      <c r="G23" s="9">
        <v>3</v>
      </c>
      <c r="H23" s="9">
        <v>3</v>
      </c>
      <c r="I23" s="1">
        <v>4</v>
      </c>
      <c r="J23" s="1">
        <v>3</v>
      </c>
      <c r="K23" s="1">
        <v>2</v>
      </c>
      <c r="L23" s="1">
        <v>4</v>
      </c>
      <c r="M23" s="9">
        <v>3</v>
      </c>
      <c r="N23" s="9">
        <v>3</v>
      </c>
      <c r="O23" s="9">
        <v>3</v>
      </c>
      <c r="P23" s="1">
        <v>4</v>
      </c>
      <c r="Q23" s="1">
        <v>3</v>
      </c>
      <c r="R23" s="1">
        <v>2</v>
      </c>
      <c r="S23" s="1">
        <v>1</v>
      </c>
      <c r="T23" s="1">
        <v>4</v>
      </c>
      <c r="U23" s="1">
        <v>4</v>
      </c>
      <c r="V23" s="9">
        <v>3</v>
      </c>
      <c r="W23" s="9">
        <v>3</v>
      </c>
      <c r="X23" s="9">
        <v>3</v>
      </c>
      <c r="Y23" s="1">
        <v>4</v>
      </c>
      <c r="Z23" s="1">
        <v>3</v>
      </c>
      <c r="AA23" s="1">
        <v>2</v>
      </c>
      <c r="AB23" s="1">
        <v>1</v>
      </c>
      <c r="AC23" s="48">
        <v>2</v>
      </c>
    </row>
    <row r="24" spans="1:29" ht="15" customHeight="1">
      <c r="A24" s="14" t="s">
        <v>30</v>
      </c>
      <c r="B24" s="8"/>
      <c r="C24" s="1">
        <v>3</v>
      </c>
      <c r="D24" s="1">
        <v>3</v>
      </c>
      <c r="E24" s="1">
        <v>3</v>
      </c>
      <c r="F24" s="9">
        <v>3</v>
      </c>
      <c r="G24" s="9">
        <v>3</v>
      </c>
      <c r="H24" s="9">
        <v>4</v>
      </c>
      <c r="I24" s="1">
        <v>3</v>
      </c>
      <c r="J24" s="1">
        <v>3</v>
      </c>
      <c r="K24" s="1">
        <v>1</v>
      </c>
      <c r="L24" s="1">
        <v>3</v>
      </c>
      <c r="M24" s="9">
        <v>3</v>
      </c>
      <c r="N24" s="9">
        <v>3</v>
      </c>
      <c r="O24" s="9">
        <v>4</v>
      </c>
      <c r="P24" s="1">
        <v>3</v>
      </c>
      <c r="Q24" s="1">
        <v>3</v>
      </c>
      <c r="R24" s="1">
        <v>1</v>
      </c>
      <c r="S24" s="1">
        <v>0</v>
      </c>
      <c r="T24" s="1">
        <v>2</v>
      </c>
      <c r="U24" s="1">
        <v>3</v>
      </c>
      <c r="V24" s="9">
        <v>3</v>
      </c>
      <c r="W24" s="9">
        <v>3</v>
      </c>
      <c r="X24" s="9">
        <v>4</v>
      </c>
      <c r="Y24" s="1">
        <v>3</v>
      </c>
      <c r="Z24" s="1">
        <v>3</v>
      </c>
      <c r="AA24" s="1">
        <v>1</v>
      </c>
      <c r="AB24" s="1">
        <v>0</v>
      </c>
      <c r="AC24" s="48">
        <v>4</v>
      </c>
    </row>
    <row r="25" spans="1:29" ht="15" customHeight="1">
      <c r="A25" s="14" t="s">
        <v>31</v>
      </c>
      <c r="B25" s="8"/>
      <c r="C25" s="1">
        <v>4</v>
      </c>
      <c r="D25" s="1">
        <v>3</v>
      </c>
      <c r="E25" s="1">
        <v>4</v>
      </c>
      <c r="F25" s="9">
        <v>3</v>
      </c>
      <c r="G25" s="9">
        <v>3</v>
      </c>
      <c r="H25" s="9">
        <v>3</v>
      </c>
      <c r="I25" s="1">
        <v>4</v>
      </c>
      <c r="J25" s="1">
        <v>3</v>
      </c>
      <c r="K25" s="1">
        <v>2</v>
      </c>
      <c r="L25" s="1">
        <v>4</v>
      </c>
      <c r="M25" s="9">
        <v>3</v>
      </c>
      <c r="N25" s="9">
        <v>3</v>
      </c>
      <c r="O25" s="9">
        <v>3</v>
      </c>
      <c r="P25" s="1">
        <v>4</v>
      </c>
      <c r="Q25" s="1">
        <v>3</v>
      </c>
      <c r="R25" s="1">
        <v>2</v>
      </c>
      <c r="S25" s="1">
        <v>1</v>
      </c>
      <c r="T25" s="1">
        <v>4</v>
      </c>
      <c r="U25" s="1">
        <v>4</v>
      </c>
      <c r="V25" s="9">
        <v>3</v>
      </c>
      <c r="W25" s="9">
        <v>3</v>
      </c>
      <c r="X25" s="9">
        <v>3</v>
      </c>
      <c r="Y25" s="1">
        <v>4</v>
      </c>
      <c r="Z25" s="1">
        <v>3</v>
      </c>
      <c r="AA25" s="1">
        <v>2</v>
      </c>
      <c r="AB25" s="1">
        <v>1</v>
      </c>
      <c r="AC25" s="48">
        <v>2</v>
      </c>
    </row>
    <row r="26" spans="1:29" ht="15" customHeight="1">
      <c r="A26" s="14" t="s">
        <v>32</v>
      </c>
      <c r="B26" s="8"/>
      <c r="C26" s="1">
        <v>3</v>
      </c>
      <c r="D26" s="1">
        <v>3</v>
      </c>
      <c r="E26" s="1">
        <v>1</v>
      </c>
      <c r="F26" s="9">
        <v>3</v>
      </c>
      <c r="G26" s="9">
        <v>1</v>
      </c>
      <c r="H26" s="9">
        <v>2</v>
      </c>
      <c r="I26" s="1">
        <v>3</v>
      </c>
      <c r="J26" s="1">
        <v>3</v>
      </c>
      <c r="K26" s="1">
        <v>1</v>
      </c>
      <c r="L26" s="1">
        <v>1</v>
      </c>
      <c r="M26" s="9">
        <v>3</v>
      </c>
      <c r="N26" s="9">
        <v>1</v>
      </c>
      <c r="O26" s="9">
        <v>2</v>
      </c>
      <c r="P26" s="1">
        <v>3</v>
      </c>
      <c r="Q26" s="1">
        <v>3</v>
      </c>
      <c r="R26" s="1">
        <v>1</v>
      </c>
      <c r="S26" s="1">
        <v>2</v>
      </c>
      <c r="T26" s="1">
        <v>1</v>
      </c>
      <c r="U26" s="1">
        <v>1</v>
      </c>
      <c r="V26" s="9">
        <v>3</v>
      </c>
      <c r="W26" s="9">
        <v>1</v>
      </c>
      <c r="X26" s="9">
        <v>2</v>
      </c>
      <c r="Y26" s="1">
        <v>3</v>
      </c>
      <c r="Z26" s="1">
        <v>3</v>
      </c>
      <c r="AA26" s="1">
        <v>1</v>
      </c>
      <c r="AB26" s="1">
        <v>2</v>
      </c>
      <c r="AC26" s="48">
        <v>2</v>
      </c>
    </row>
    <row r="27" spans="1:29" ht="15" customHeight="1">
      <c r="A27" s="37" t="s">
        <v>102</v>
      </c>
      <c r="B27" s="41">
        <f>AVERAGE(B28:B34)</f>
        <v>2.4</v>
      </c>
      <c r="C27" s="41">
        <f t="shared" ref="C27:AC27" si="2">AVERAGE(C28:C34)</f>
        <v>3.4</v>
      </c>
      <c r="D27" s="41">
        <f t="shared" si="2"/>
        <v>3</v>
      </c>
      <c r="E27" s="41">
        <f t="shared" si="2"/>
        <v>2.4</v>
      </c>
      <c r="F27" s="41">
        <f t="shared" si="2"/>
        <v>3</v>
      </c>
      <c r="G27" s="41">
        <f t="shared" si="2"/>
        <v>2.8</v>
      </c>
      <c r="H27" s="41">
        <f t="shared" si="2"/>
        <v>3.4</v>
      </c>
      <c r="I27" s="41">
        <f t="shared" si="2"/>
        <v>3.2</v>
      </c>
      <c r="J27" s="41">
        <f t="shared" si="2"/>
        <v>2.2000000000000002</v>
      </c>
      <c r="K27" s="41">
        <f t="shared" si="2"/>
        <v>2.4</v>
      </c>
      <c r="L27" s="41">
        <f t="shared" si="2"/>
        <v>3</v>
      </c>
      <c r="M27" s="41">
        <f t="shared" si="2"/>
        <v>3.2</v>
      </c>
      <c r="N27" s="41">
        <f t="shared" si="2"/>
        <v>2.8</v>
      </c>
      <c r="O27" s="41">
        <f t="shared" si="2"/>
        <v>3.2</v>
      </c>
      <c r="P27" s="41">
        <f t="shared" si="2"/>
        <v>3.4</v>
      </c>
      <c r="Q27" s="41">
        <f t="shared" si="2"/>
        <v>3.2</v>
      </c>
      <c r="R27" s="41">
        <f t="shared" si="2"/>
        <v>2.4</v>
      </c>
      <c r="S27" s="41">
        <f t="shared" si="2"/>
        <v>1.2</v>
      </c>
      <c r="T27" s="41">
        <f t="shared" si="2"/>
        <v>3</v>
      </c>
      <c r="U27" s="41">
        <f t="shared" si="2"/>
        <v>3</v>
      </c>
      <c r="V27" s="41">
        <f t="shared" si="2"/>
        <v>3.2</v>
      </c>
      <c r="W27" s="41">
        <f t="shared" si="2"/>
        <v>3</v>
      </c>
      <c r="X27" s="41">
        <f t="shared" si="2"/>
        <v>2.4</v>
      </c>
      <c r="Y27" s="41">
        <f t="shared" si="2"/>
        <v>3.2</v>
      </c>
      <c r="Z27" s="41">
        <f t="shared" si="2"/>
        <v>3</v>
      </c>
      <c r="AA27" s="41">
        <f t="shared" si="2"/>
        <v>2.2000000000000002</v>
      </c>
      <c r="AB27" s="41">
        <f t="shared" si="2"/>
        <v>2.2000000000000002</v>
      </c>
      <c r="AC27" s="51">
        <f t="shared" si="2"/>
        <v>3</v>
      </c>
    </row>
    <row r="28" spans="1:29" ht="15" customHeight="1">
      <c r="A28" s="18" t="s">
        <v>7</v>
      </c>
      <c r="B28" s="8">
        <v>1</v>
      </c>
      <c r="C28" s="1">
        <v>3</v>
      </c>
      <c r="D28" s="1">
        <v>3</v>
      </c>
      <c r="E28" s="1">
        <v>3</v>
      </c>
      <c r="F28" s="9">
        <v>3</v>
      </c>
      <c r="G28" s="9">
        <v>3</v>
      </c>
      <c r="H28" s="9">
        <v>4</v>
      </c>
      <c r="I28" s="1">
        <v>3</v>
      </c>
      <c r="J28" s="1">
        <v>3</v>
      </c>
      <c r="K28" s="1">
        <v>1</v>
      </c>
      <c r="L28" s="1">
        <v>3</v>
      </c>
      <c r="M28" s="9">
        <v>3</v>
      </c>
      <c r="N28" s="9">
        <v>3</v>
      </c>
      <c r="O28" s="9">
        <v>4</v>
      </c>
      <c r="P28" s="1">
        <v>3</v>
      </c>
      <c r="Q28" s="1">
        <v>3</v>
      </c>
      <c r="R28" s="1">
        <v>1</v>
      </c>
      <c r="S28" s="1">
        <v>0</v>
      </c>
      <c r="T28" s="1">
        <v>2</v>
      </c>
      <c r="U28" s="1">
        <v>3</v>
      </c>
      <c r="V28" s="9">
        <v>3</v>
      </c>
      <c r="W28" s="9">
        <v>3</v>
      </c>
      <c r="X28" s="9">
        <v>4</v>
      </c>
      <c r="Y28" s="1">
        <v>3</v>
      </c>
      <c r="Z28" s="1">
        <v>3</v>
      </c>
      <c r="AA28" s="1">
        <v>1</v>
      </c>
      <c r="AB28" s="1">
        <v>0</v>
      </c>
      <c r="AC28" s="48">
        <v>4</v>
      </c>
    </row>
    <row r="29" spans="1:29" ht="15" customHeight="1">
      <c r="A29" s="18" t="s">
        <v>8</v>
      </c>
      <c r="B29" s="9">
        <v>3</v>
      </c>
      <c r="C29" s="1">
        <v>4</v>
      </c>
      <c r="D29" s="1">
        <v>3</v>
      </c>
      <c r="E29" s="1">
        <v>4</v>
      </c>
      <c r="F29" s="9">
        <v>3</v>
      </c>
      <c r="G29" s="9">
        <v>3</v>
      </c>
      <c r="H29" s="9">
        <v>3</v>
      </c>
      <c r="I29" s="1">
        <v>4</v>
      </c>
      <c r="J29" s="1">
        <v>3</v>
      </c>
      <c r="K29" s="1">
        <v>2</v>
      </c>
      <c r="L29" s="1">
        <v>4</v>
      </c>
      <c r="M29" s="9">
        <v>3</v>
      </c>
      <c r="N29" s="9">
        <v>3</v>
      </c>
      <c r="O29" s="9">
        <v>3</v>
      </c>
      <c r="P29" s="1">
        <v>4</v>
      </c>
      <c r="Q29" s="1">
        <v>3</v>
      </c>
      <c r="R29" s="1">
        <v>2</v>
      </c>
      <c r="S29" s="1">
        <v>1</v>
      </c>
      <c r="T29" s="1">
        <v>4</v>
      </c>
      <c r="U29" s="1">
        <v>4</v>
      </c>
      <c r="V29" s="9">
        <v>3</v>
      </c>
      <c r="W29" s="9">
        <v>3</v>
      </c>
      <c r="X29" s="9">
        <v>3</v>
      </c>
      <c r="Y29" s="1">
        <v>4</v>
      </c>
      <c r="Z29" s="1">
        <v>3</v>
      </c>
      <c r="AA29" s="1">
        <v>2</v>
      </c>
      <c r="AB29" s="1">
        <v>1</v>
      </c>
      <c r="AC29" s="48">
        <v>2</v>
      </c>
    </row>
    <row r="30" spans="1:29" ht="15" customHeight="1">
      <c r="A30" s="18" t="s">
        <v>9</v>
      </c>
      <c r="B30" s="8">
        <v>4</v>
      </c>
      <c r="C30" s="1">
        <v>3</v>
      </c>
      <c r="D30" s="1">
        <v>3</v>
      </c>
      <c r="E30" s="1">
        <v>2</v>
      </c>
      <c r="F30" s="1">
        <v>4</v>
      </c>
      <c r="G30" s="8">
        <v>4</v>
      </c>
      <c r="H30" s="1">
        <v>3</v>
      </c>
      <c r="I30" s="1">
        <v>3</v>
      </c>
      <c r="J30" s="1">
        <v>2</v>
      </c>
      <c r="K30" s="1">
        <v>4</v>
      </c>
      <c r="L30" s="8">
        <v>4</v>
      </c>
      <c r="M30" s="1">
        <v>3</v>
      </c>
      <c r="N30" s="9">
        <v>2</v>
      </c>
      <c r="O30" s="9">
        <v>3</v>
      </c>
      <c r="P30" s="9">
        <v>3</v>
      </c>
      <c r="Q30" s="1">
        <v>3</v>
      </c>
      <c r="R30" s="1">
        <v>3</v>
      </c>
      <c r="S30" s="1">
        <v>2</v>
      </c>
      <c r="T30" s="1">
        <v>4</v>
      </c>
      <c r="U30" s="8">
        <v>4</v>
      </c>
      <c r="V30" s="1">
        <v>3</v>
      </c>
      <c r="W30" s="1">
        <v>3</v>
      </c>
      <c r="X30" s="1">
        <v>2</v>
      </c>
      <c r="Y30" s="1">
        <v>4</v>
      </c>
      <c r="Z30" s="1">
        <v>4</v>
      </c>
      <c r="AA30" s="8">
        <v>4</v>
      </c>
      <c r="AB30" s="1">
        <v>3</v>
      </c>
      <c r="AC30" s="48">
        <v>3</v>
      </c>
    </row>
    <row r="31" spans="1:29" ht="15" customHeight="1">
      <c r="A31" s="18" t="s">
        <v>10</v>
      </c>
      <c r="B31" s="8">
        <v>1</v>
      </c>
      <c r="C31" s="1">
        <v>3</v>
      </c>
      <c r="D31" s="1">
        <v>3</v>
      </c>
      <c r="E31" s="1">
        <v>1</v>
      </c>
      <c r="F31" s="1">
        <v>3</v>
      </c>
      <c r="G31" s="8">
        <v>1</v>
      </c>
      <c r="H31" s="1">
        <v>3</v>
      </c>
      <c r="I31" s="1">
        <v>3</v>
      </c>
      <c r="J31" s="1">
        <v>1</v>
      </c>
      <c r="K31" s="1">
        <v>3</v>
      </c>
      <c r="L31" s="8">
        <v>1</v>
      </c>
      <c r="M31" s="1">
        <v>3</v>
      </c>
      <c r="N31" s="9">
        <v>3</v>
      </c>
      <c r="O31" s="9">
        <v>3</v>
      </c>
      <c r="P31" s="9">
        <v>4</v>
      </c>
      <c r="Q31" s="1">
        <v>3</v>
      </c>
      <c r="R31" s="1">
        <v>3</v>
      </c>
      <c r="S31" s="1">
        <v>1</v>
      </c>
      <c r="T31" s="1">
        <v>3</v>
      </c>
      <c r="U31" s="8">
        <v>1</v>
      </c>
      <c r="V31" s="1">
        <v>3</v>
      </c>
      <c r="W31" s="1">
        <v>3</v>
      </c>
      <c r="X31" s="1">
        <v>1</v>
      </c>
      <c r="Y31" s="1">
        <v>3</v>
      </c>
      <c r="Z31" s="1">
        <v>3</v>
      </c>
      <c r="AA31" s="8">
        <v>1</v>
      </c>
      <c r="AB31" s="1">
        <v>3</v>
      </c>
      <c r="AC31" s="48">
        <v>3</v>
      </c>
    </row>
    <row r="32" spans="1:29" ht="15" customHeight="1">
      <c r="A32" s="14" t="s">
        <v>11</v>
      </c>
      <c r="B32" s="9">
        <v>3</v>
      </c>
      <c r="C32" s="1">
        <v>4</v>
      </c>
      <c r="D32" s="1">
        <v>3</v>
      </c>
      <c r="E32" s="1">
        <v>2</v>
      </c>
      <c r="F32" s="1">
        <v>2</v>
      </c>
      <c r="G32" s="9">
        <v>3</v>
      </c>
      <c r="H32" s="1">
        <v>4</v>
      </c>
      <c r="I32" s="1">
        <v>3</v>
      </c>
      <c r="J32" s="1">
        <v>2</v>
      </c>
      <c r="K32" s="1">
        <v>2</v>
      </c>
      <c r="L32" s="9">
        <v>3</v>
      </c>
      <c r="M32" s="1">
        <v>4</v>
      </c>
      <c r="N32" s="9">
        <v>3</v>
      </c>
      <c r="O32" s="9">
        <v>3</v>
      </c>
      <c r="P32" s="9">
        <v>3</v>
      </c>
      <c r="Q32" s="1">
        <v>4</v>
      </c>
      <c r="R32" s="1">
        <v>3</v>
      </c>
      <c r="S32" s="1">
        <v>2</v>
      </c>
      <c r="T32" s="1">
        <v>2</v>
      </c>
      <c r="U32" s="9">
        <v>3</v>
      </c>
      <c r="V32" s="1">
        <v>4</v>
      </c>
      <c r="W32" s="1">
        <v>3</v>
      </c>
      <c r="X32" s="1">
        <v>2</v>
      </c>
      <c r="Y32" s="1">
        <v>2</v>
      </c>
      <c r="Z32" s="1">
        <v>2</v>
      </c>
      <c r="AA32" s="9">
        <v>3</v>
      </c>
      <c r="AB32" s="1">
        <v>4</v>
      </c>
      <c r="AC32" s="48">
        <v>3</v>
      </c>
    </row>
    <row r="33" spans="1:29" ht="15" customHeight="1">
      <c r="A33" s="38"/>
      <c r="B33" s="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48"/>
    </row>
    <row r="34" spans="1:29" ht="15" customHeight="1">
      <c r="A34" s="14"/>
      <c r="B34" s="8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48"/>
    </row>
    <row r="35" spans="1:29" ht="13.8" customHeight="1">
      <c r="A35" s="33" t="s">
        <v>101</v>
      </c>
      <c r="B35" s="41">
        <f>AVERAGE(B36:B40)</f>
        <v>2.75</v>
      </c>
      <c r="C35" s="41">
        <f t="shared" ref="C35:AC35" si="3">AVERAGE(C36:C40)</f>
        <v>3.25</v>
      </c>
      <c r="D35" s="41">
        <f t="shared" si="3"/>
        <v>3</v>
      </c>
      <c r="E35" s="41">
        <f t="shared" si="3"/>
        <v>1.5</v>
      </c>
      <c r="F35" s="41">
        <f t="shared" si="3"/>
        <v>3.25</v>
      </c>
      <c r="G35" s="41">
        <f t="shared" si="3"/>
        <v>2.75</v>
      </c>
      <c r="H35" s="41">
        <f t="shared" si="3"/>
        <v>3.25</v>
      </c>
      <c r="I35" s="41">
        <f t="shared" si="3"/>
        <v>3</v>
      </c>
      <c r="J35" s="41">
        <f t="shared" si="3"/>
        <v>1.5</v>
      </c>
      <c r="K35" s="41">
        <f t="shared" si="3"/>
        <v>3.25</v>
      </c>
      <c r="L35" s="41">
        <f t="shared" si="3"/>
        <v>2.75</v>
      </c>
      <c r="M35" s="41">
        <f t="shared" si="3"/>
        <v>3.25</v>
      </c>
      <c r="N35" s="41">
        <f t="shared" si="3"/>
        <v>2.75</v>
      </c>
      <c r="O35" s="41">
        <f t="shared" si="3"/>
        <v>3</v>
      </c>
      <c r="P35" s="41">
        <f t="shared" si="3"/>
        <v>3</v>
      </c>
      <c r="Q35" s="41">
        <f t="shared" si="3"/>
        <v>3.25</v>
      </c>
      <c r="R35" s="41">
        <f t="shared" si="3"/>
        <v>3</v>
      </c>
      <c r="S35" s="41">
        <f t="shared" si="3"/>
        <v>1.5</v>
      </c>
      <c r="T35" s="41">
        <f t="shared" si="3"/>
        <v>3.25</v>
      </c>
      <c r="U35" s="41">
        <f t="shared" si="3"/>
        <v>2.75</v>
      </c>
      <c r="V35" s="41">
        <f t="shared" si="3"/>
        <v>3.25</v>
      </c>
      <c r="W35" s="41">
        <f t="shared" si="3"/>
        <v>3</v>
      </c>
      <c r="X35" s="41">
        <f t="shared" si="3"/>
        <v>1.5</v>
      </c>
      <c r="Y35" s="41">
        <f t="shared" si="3"/>
        <v>3.25</v>
      </c>
      <c r="Z35" s="41">
        <f t="shared" si="3"/>
        <v>3.25</v>
      </c>
      <c r="AA35" s="41">
        <f t="shared" si="3"/>
        <v>2.75</v>
      </c>
      <c r="AB35" s="41">
        <f t="shared" si="3"/>
        <v>3.25</v>
      </c>
      <c r="AC35" s="41">
        <f t="shared" si="3"/>
        <v>3</v>
      </c>
    </row>
    <row r="36" spans="1:29" ht="15" customHeight="1">
      <c r="A36" s="18" t="s">
        <v>12</v>
      </c>
      <c r="B36" s="8">
        <v>3</v>
      </c>
      <c r="C36" s="1">
        <v>3</v>
      </c>
      <c r="D36" s="1">
        <v>3</v>
      </c>
      <c r="E36" s="1">
        <v>1</v>
      </c>
      <c r="F36" s="1">
        <v>4</v>
      </c>
      <c r="G36" s="8">
        <v>3</v>
      </c>
      <c r="H36" s="1">
        <v>3</v>
      </c>
      <c r="I36" s="1">
        <v>3</v>
      </c>
      <c r="J36" s="1">
        <v>1</v>
      </c>
      <c r="K36" s="1">
        <v>4</v>
      </c>
      <c r="L36" s="8">
        <v>3</v>
      </c>
      <c r="M36" s="1">
        <v>3</v>
      </c>
      <c r="N36" s="9">
        <v>3</v>
      </c>
      <c r="O36" s="9">
        <v>3</v>
      </c>
      <c r="P36" s="9">
        <v>2</v>
      </c>
      <c r="Q36" s="1">
        <v>3</v>
      </c>
      <c r="R36" s="1">
        <v>3</v>
      </c>
      <c r="S36" s="1">
        <v>1</v>
      </c>
      <c r="T36" s="1">
        <v>4</v>
      </c>
      <c r="U36" s="8">
        <v>3</v>
      </c>
      <c r="V36" s="1">
        <v>3</v>
      </c>
      <c r="W36" s="1">
        <v>3</v>
      </c>
      <c r="X36" s="1">
        <v>1</v>
      </c>
      <c r="Y36" s="1">
        <v>4</v>
      </c>
      <c r="Z36" s="1">
        <v>4</v>
      </c>
      <c r="AA36" s="8">
        <v>3</v>
      </c>
      <c r="AB36" s="1">
        <v>3</v>
      </c>
      <c r="AC36" s="48">
        <v>3</v>
      </c>
    </row>
    <row r="37" spans="1:29" ht="15" customHeight="1">
      <c r="A37" s="14" t="s">
        <v>13</v>
      </c>
      <c r="B37" s="8">
        <v>4</v>
      </c>
      <c r="C37" s="1">
        <v>3</v>
      </c>
      <c r="D37" s="1">
        <v>3</v>
      </c>
      <c r="E37" s="1">
        <v>2</v>
      </c>
      <c r="F37" s="1">
        <v>4</v>
      </c>
      <c r="G37" s="8">
        <v>4</v>
      </c>
      <c r="H37" s="1">
        <v>3</v>
      </c>
      <c r="I37" s="1">
        <v>3</v>
      </c>
      <c r="J37" s="1">
        <v>2</v>
      </c>
      <c r="K37" s="1">
        <v>4</v>
      </c>
      <c r="L37" s="8">
        <v>4</v>
      </c>
      <c r="M37" s="1">
        <v>3</v>
      </c>
      <c r="N37" s="9">
        <v>2</v>
      </c>
      <c r="O37" s="9">
        <v>3</v>
      </c>
      <c r="P37" s="9">
        <v>3</v>
      </c>
      <c r="Q37" s="1">
        <v>3</v>
      </c>
      <c r="R37" s="1">
        <v>3</v>
      </c>
      <c r="S37" s="1">
        <v>2</v>
      </c>
      <c r="T37" s="1">
        <v>4</v>
      </c>
      <c r="U37" s="8">
        <v>4</v>
      </c>
      <c r="V37" s="1">
        <v>3</v>
      </c>
      <c r="W37" s="1">
        <v>3</v>
      </c>
      <c r="X37" s="1">
        <v>2</v>
      </c>
      <c r="Y37" s="1">
        <v>4</v>
      </c>
      <c r="Z37" s="1">
        <v>4</v>
      </c>
      <c r="AA37" s="8">
        <v>4</v>
      </c>
      <c r="AB37" s="1">
        <v>3</v>
      </c>
      <c r="AC37" s="48">
        <v>3</v>
      </c>
    </row>
    <row r="38" spans="1:29" ht="15" customHeight="1">
      <c r="A38" s="18" t="s">
        <v>14</v>
      </c>
      <c r="B38" s="8">
        <v>1</v>
      </c>
      <c r="C38" s="1">
        <v>3</v>
      </c>
      <c r="D38" s="1">
        <v>3</v>
      </c>
      <c r="E38" s="1">
        <v>1</v>
      </c>
      <c r="F38" s="1">
        <v>3</v>
      </c>
      <c r="G38" s="8">
        <v>1</v>
      </c>
      <c r="H38" s="1">
        <v>3</v>
      </c>
      <c r="I38" s="1">
        <v>3</v>
      </c>
      <c r="J38" s="1">
        <v>1</v>
      </c>
      <c r="K38" s="1">
        <v>3</v>
      </c>
      <c r="L38" s="8">
        <v>1</v>
      </c>
      <c r="M38" s="1">
        <v>3</v>
      </c>
      <c r="N38" s="9">
        <v>3</v>
      </c>
      <c r="O38" s="9">
        <v>3</v>
      </c>
      <c r="P38" s="9">
        <v>4</v>
      </c>
      <c r="Q38" s="1">
        <v>3</v>
      </c>
      <c r="R38" s="1">
        <v>3</v>
      </c>
      <c r="S38" s="1">
        <v>1</v>
      </c>
      <c r="T38" s="1">
        <v>3</v>
      </c>
      <c r="U38" s="8">
        <v>1</v>
      </c>
      <c r="V38" s="1">
        <v>3</v>
      </c>
      <c r="W38" s="1">
        <v>3</v>
      </c>
      <c r="X38" s="1">
        <v>1</v>
      </c>
      <c r="Y38" s="1">
        <v>3</v>
      </c>
      <c r="Z38" s="1">
        <v>3</v>
      </c>
      <c r="AA38" s="8">
        <v>1</v>
      </c>
      <c r="AB38" s="1">
        <v>3</v>
      </c>
      <c r="AC38" s="48">
        <v>3</v>
      </c>
    </row>
    <row r="39" spans="1:29" ht="15" customHeight="1">
      <c r="A39" s="14" t="s">
        <v>15</v>
      </c>
      <c r="B39" s="9">
        <v>3</v>
      </c>
      <c r="C39" s="1">
        <v>4</v>
      </c>
      <c r="D39" s="1">
        <v>3</v>
      </c>
      <c r="E39" s="1">
        <v>2</v>
      </c>
      <c r="F39" s="1">
        <v>2</v>
      </c>
      <c r="G39" s="9">
        <v>3</v>
      </c>
      <c r="H39" s="1">
        <v>4</v>
      </c>
      <c r="I39" s="1">
        <v>3</v>
      </c>
      <c r="J39" s="1">
        <v>2</v>
      </c>
      <c r="K39" s="1">
        <v>2</v>
      </c>
      <c r="L39" s="9">
        <v>3</v>
      </c>
      <c r="M39" s="1">
        <v>4</v>
      </c>
      <c r="N39" s="9">
        <v>3</v>
      </c>
      <c r="O39" s="9">
        <v>3</v>
      </c>
      <c r="P39" s="9">
        <v>3</v>
      </c>
      <c r="Q39" s="1">
        <v>4</v>
      </c>
      <c r="R39" s="1">
        <v>3</v>
      </c>
      <c r="S39" s="1">
        <v>2</v>
      </c>
      <c r="T39" s="1">
        <v>2</v>
      </c>
      <c r="U39" s="9">
        <v>3</v>
      </c>
      <c r="V39" s="1">
        <v>4</v>
      </c>
      <c r="W39" s="1">
        <v>3</v>
      </c>
      <c r="X39" s="1">
        <v>2</v>
      </c>
      <c r="Y39" s="1">
        <v>2</v>
      </c>
      <c r="Z39" s="1">
        <v>2</v>
      </c>
      <c r="AA39" s="9">
        <v>3</v>
      </c>
      <c r="AB39" s="1">
        <v>4</v>
      </c>
      <c r="AC39" s="48">
        <v>3</v>
      </c>
    </row>
    <row r="40" spans="1:29" ht="15" customHeight="1">
      <c r="A40" s="52"/>
      <c r="B40" s="7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48"/>
    </row>
    <row r="41" spans="1:29" ht="15" thickBot="1">
      <c r="A41" s="53" t="s">
        <v>100</v>
      </c>
      <c r="B41" s="54">
        <f>AVERAGE(B27,B18,B7,B35,)</f>
        <v>2.1055555555555556</v>
      </c>
      <c r="C41" s="54">
        <f t="shared" ref="C41:AC41" si="4">AVERAGE(C27,C18,C7,C35)</f>
        <v>3.1180555555555554</v>
      </c>
      <c r="D41" s="54">
        <f t="shared" si="4"/>
        <v>3.0347222222222223</v>
      </c>
      <c r="E41" s="54">
        <f t="shared" si="4"/>
        <v>2.0826388888888889</v>
      </c>
      <c r="F41" s="54">
        <f t="shared" si="4"/>
        <v>3.0833333333333335</v>
      </c>
      <c r="G41" s="54">
        <f t="shared" si="4"/>
        <v>2.8041666666666667</v>
      </c>
      <c r="H41" s="54">
        <f t="shared" si="4"/>
        <v>3.0305555555555559</v>
      </c>
      <c r="I41" s="54">
        <f t="shared" si="4"/>
        <v>3.0222222222222221</v>
      </c>
      <c r="J41" s="54">
        <f t="shared" si="4"/>
        <v>2.1263888888888891</v>
      </c>
      <c r="K41" s="54">
        <f t="shared" si="4"/>
        <v>2.9645833333333336</v>
      </c>
      <c r="L41" s="54">
        <f t="shared" si="4"/>
        <v>2.4791666666666665</v>
      </c>
      <c r="M41" s="54">
        <f t="shared" si="4"/>
        <v>3.1055555555555556</v>
      </c>
      <c r="N41" s="54">
        <f t="shared" si="4"/>
        <v>2.8319444444444444</v>
      </c>
      <c r="O41" s="54">
        <f t="shared" si="4"/>
        <v>2.8624999999999998</v>
      </c>
      <c r="P41" s="54">
        <f t="shared" si="4"/>
        <v>3.1277777777777778</v>
      </c>
      <c r="Q41" s="54">
        <f t="shared" si="4"/>
        <v>3.2027777777777779</v>
      </c>
      <c r="R41" s="54">
        <f t="shared" si="4"/>
        <v>2.6243055555555559</v>
      </c>
      <c r="S41" s="54">
        <f t="shared" si="4"/>
        <v>1.6333333333333333</v>
      </c>
      <c r="T41" s="54">
        <f t="shared" si="4"/>
        <v>2.7152777777777777</v>
      </c>
      <c r="U41" s="54">
        <f t="shared" si="4"/>
        <v>2.7222222222222223</v>
      </c>
      <c r="V41" s="54">
        <f t="shared" si="4"/>
        <v>3.0777777777777779</v>
      </c>
      <c r="W41" s="54">
        <f t="shared" si="4"/>
        <v>2.8055555555555554</v>
      </c>
      <c r="X41" s="54">
        <f t="shared" si="4"/>
        <v>2.1208333333333336</v>
      </c>
      <c r="Y41" s="54">
        <f t="shared" si="4"/>
        <v>3.1402777777777779</v>
      </c>
      <c r="Z41" s="54">
        <f t="shared" si="4"/>
        <v>3.2083333333333335</v>
      </c>
      <c r="AA41" s="54">
        <f t="shared" si="4"/>
        <v>2.6229166666666668</v>
      </c>
      <c r="AB41" s="54">
        <f t="shared" si="4"/>
        <v>2.5152777777777779</v>
      </c>
      <c r="AC41" s="55">
        <f t="shared" si="4"/>
        <v>2.5416666666666665</v>
      </c>
    </row>
  </sheetData>
  <conditionalFormatting sqref="B28:AC34 B36:AC40 B19:AC26 B8:AC17">
    <cfRule type="dataBar" priority="1">
      <dataBar>
        <cfvo type="num" val="0"/>
        <cfvo type="num" val="4"/>
        <color theme="6" tint="-0.499984740745262"/>
      </dataBar>
    </cfRule>
  </conditionalFormatting>
  <dataValidations count="1">
    <dataValidation type="list" allowBlank="1" showInputMessage="1" showErrorMessage="1" sqref="B3:AC6 B28:AC34 B19:AC26 B36:AC40 B8:AC17">
      <formula1>"0,1,2,3,4"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4</vt:i4>
      </vt:variant>
    </vt:vector>
  </HeadingPairs>
  <TitlesOfParts>
    <vt:vector size="17" baseType="lpstr">
      <vt:lpstr>ACCUEIL</vt:lpstr>
      <vt:lpstr>Formulaires</vt:lpstr>
      <vt:lpstr>Formulaire CLPIA</vt:lpstr>
      <vt:lpstr>Formulaire OPIA</vt:lpstr>
      <vt:lpstr>Formulaire OPLI</vt:lpstr>
      <vt:lpstr>Formulaire AFA</vt:lpstr>
      <vt:lpstr>Evaluations</vt:lpstr>
      <vt:lpstr>Eval OPIA</vt:lpstr>
      <vt:lpstr>Eval CLPIA</vt:lpstr>
      <vt:lpstr>Eval OPLI</vt:lpstr>
      <vt:lpstr>Eval AFA</vt:lpstr>
      <vt:lpstr>Polyvalence</vt:lpstr>
      <vt:lpstr>Graphique</vt:lpstr>
      <vt:lpstr>'Formulaire AFA'!Zone_d_impression</vt:lpstr>
      <vt:lpstr>'Formulaire CLPIA'!Zone_d_impression</vt:lpstr>
      <vt:lpstr>'Formulaire OPIA'!Zone_d_impression</vt:lpstr>
      <vt:lpstr>'Formulaire OPLI'!Zone_d_impression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2014-09-05T06:51:28Z</dcterms:created>
  <dcterms:modified xsi:type="dcterms:W3CDTF">2014-11-10T10:45:47Z</dcterms:modified>
</cp:coreProperties>
</file>